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50" tabRatio="832" activeTab="0"/>
  </bookViews>
  <sheets>
    <sheet name="трудоуст." sheetId="1" r:id="rId1"/>
  </sheets>
  <definedNames>
    <definedName name="_xlnm.Print_Area" localSheetId="0">'трудоуст.'!$A$1:$X$56</definedName>
  </definedNames>
  <calcPr fullCalcOnLoad="1"/>
</workbook>
</file>

<file path=xl/sharedStrings.xml><?xml version="1.0" encoding="utf-8"?>
<sst xmlns="http://schemas.openxmlformats.org/spreadsheetml/2006/main" count="84" uniqueCount="56">
  <si>
    <t>А</t>
  </si>
  <si>
    <t>Б</t>
  </si>
  <si>
    <t>Представляется в Министерство образования и науки Республики Казахстан</t>
  </si>
  <si>
    <t>Қазақстан Республикасы Білім және ғылым министрлігінің</t>
  </si>
  <si>
    <t xml:space="preserve">Қазақстан Республикасы Білім және ғылым министрінің  </t>
  </si>
  <si>
    <t>кезеңділігі: жылдық</t>
  </si>
  <si>
    <t>периодичность: годовая</t>
  </si>
  <si>
    <t>Мамандық атауы / наименование специальности</t>
  </si>
  <si>
    <t>оның ішінде мемлекеттік тапсырыспен / из них по госзаказу</t>
  </si>
  <si>
    <t>Барлығы / всего</t>
  </si>
  <si>
    <t>Жұмысқа орналасқандары / трудоустроены</t>
  </si>
  <si>
    <t>Колледжде оқитындар / обучаются в колледжах</t>
  </si>
  <si>
    <t>Әскери қызмет ету қатарына шақырылғандар / призваны на военную службу</t>
  </si>
  <si>
    <t>Жұмысқа орналасуға қажеттілері / подлежат трудоустройству</t>
  </si>
  <si>
    <t>Техникалық және кәсіптік білім департаментіне ұсынылады</t>
  </si>
  <si>
    <t>Департамент технического и профессионального образования</t>
  </si>
  <si>
    <t>респонденттер: облыстық білім басқармалары, ұсынылу мерзімі: 15 қазан</t>
  </si>
  <si>
    <t>респонденты: областные управления образования, сроки представления: 15 октября</t>
  </si>
  <si>
    <t>респонденттер: ТжКБ мекемелері, ұсынылу мерзімі: 1 қазан</t>
  </si>
  <si>
    <t>респонденты: организации ТиПО, сроки представления: 1 октября</t>
  </si>
  <si>
    <t>Приложение 101 к приказу Министра образования и науки Республики Казахстан</t>
  </si>
  <si>
    <t xml:space="preserve">№ 3 нысан </t>
  </si>
  <si>
    <t>Форма № 3</t>
  </si>
  <si>
    <t>Бітіруші түлектердің  саны / количество выпускников</t>
  </si>
  <si>
    <t>Қазақстан Республикасынан тыс жерге кеткендер / выбыли за пределы Республики Казахстан</t>
  </si>
  <si>
    <t>Жоғары оқу орнында оқитындар / обучаются в высших учебных заведениях</t>
  </si>
  <si>
    <t>2012 жылғы  «27» желтоқсандағы № 570 бұйрығына 101-қосымша</t>
  </si>
  <si>
    <t>от «27» декабря 2012 года № 570</t>
  </si>
  <si>
    <t>Техникалық және кәсіптік білім беретін оқу орындарын бітіруші түлектердің жұмысқа орналасқандары туралы мәліметтер / Сведения о трудоустройстве выпускников учебных заведений технического и профессионального образования *</t>
  </si>
  <si>
    <t xml:space="preserve">Воспитатель дошкольных организаций </t>
  </si>
  <si>
    <t>Учитель физической культуры и спорта</t>
  </si>
  <si>
    <t xml:space="preserve">Юрисконсульт  </t>
  </si>
  <si>
    <t xml:space="preserve">Юрист </t>
  </si>
  <si>
    <t xml:space="preserve">Переводчик </t>
  </si>
  <si>
    <t xml:space="preserve">Экономист по финансовой работе </t>
  </si>
  <si>
    <t>Бала күтімі бойынша демалыс/декретный отпуск</t>
  </si>
  <si>
    <t>Учитель казахского языка</t>
  </si>
  <si>
    <t>очно</t>
  </si>
  <si>
    <t>заочно</t>
  </si>
  <si>
    <t>010302 3</t>
  </si>
  <si>
    <t>010101 3</t>
  </si>
  <si>
    <t>020102 3</t>
  </si>
  <si>
    <t xml:space="preserve">020201 3 </t>
  </si>
  <si>
    <t>040101 3</t>
  </si>
  <si>
    <t>051201 3</t>
  </si>
  <si>
    <t>051605 3</t>
  </si>
  <si>
    <t>051803 3</t>
  </si>
  <si>
    <t>0111013</t>
  </si>
  <si>
    <t xml:space="preserve">Орал жоғары гуманитарлық-экономикалық  колледжі </t>
  </si>
  <si>
    <t>ЖГЭК</t>
  </si>
  <si>
    <t>ЖГЭК (заоч)</t>
  </si>
  <si>
    <t xml:space="preserve">Техник </t>
  </si>
  <si>
    <t>130503 3</t>
  </si>
  <si>
    <t>Экономист-бухгалтер</t>
  </si>
  <si>
    <t>2022 жылы Орал жоғары гуманитарлық-экономикалық колледжін аяқтаған және жұмысқа орналасқан түлектер туралы ақпарат</t>
  </si>
  <si>
    <t>Библиотекарь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</si>
</sst>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_ ;\-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41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5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7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9" fontId="1" fillId="0" borderId="0" applyFon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6" fillId="55" borderId="0" xfId="0" applyFont="1" applyFill="1" applyAlignment="1">
      <alignment vertical="center"/>
    </xf>
    <xf numFmtId="0" fontId="56" fillId="55" borderId="0" xfId="0" applyFont="1" applyFill="1" applyAlignment="1">
      <alignment horizontal="center" vertical="center"/>
    </xf>
    <xf numFmtId="0" fontId="21" fillId="56" borderId="0" xfId="0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vertical="center"/>
    </xf>
    <xf numFmtId="0" fontId="20" fillId="55" borderId="0" xfId="0" applyFont="1" applyFill="1" applyBorder="1" applyAlignment="1">
      <alignment vertical="center"/>
    </xf>
    <xf numFmtId="180" fontId="20" fillId="56" borderId="0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56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0" fontId="56" fillId="55" borderId="0" xfId="0" applyFont="1" applyFill="1" applyBorder="1" applyAlignment="1">
      <alignment vertical="center"/>
    </xf>
    <xf numFmtId="0" fontId="56" fillId="55" borderId="0" xfId="0" applyFont="1" applyFill="1" applyBorder="1" applyAlignment="1">
      <alignment horizontal="center" vertical="center"/>
    </xf>
    <xf numFmtId="0" fontId="57" fillId="55" borderId="0" xfId="0" applyFont="1" applyFill="1" applyAlignment="1">
      <alignment vertical="center"/>
    </xf>
    <xf numFmtId="0" fontId="57" fillId="55" borderId="0" xfId="487" applyFont="1" applyFill="1" applyAlignment="1">
      <alignment horizontal="left" vertical="center"/>
      <protection/>
    </xf>
    <xf numFmtId="0" fontId="57" fillId="55" borderId="0" xfId="487" applyFont="1" applyFill="1" applyAlignment="1">
      <alignment horizontal="center" vertical="center"/>
      <protection/>
    </xf>
    <xf numFmtId="0" fontId="57" fillId="55" borderId="0" xfId="0" applyFont="1" applyFill="1" applyAlignment="1">
      <alignment horizontal="center" vertical="center"/>
    </xf>
    <xf numFmtId="0" fontId="57" fillId="55" borderId="0" xfId="0" applyFont="1" applyFill="1" applyBorder="1" applyAlignment="1">
      <alignment horizontal="center" vertical="center"/>
    </xf>
    <xf numFmtId="0" fontId="56" fillId="56" borderId="0" xfId="0" applyFont="1" applyFill="1" applyAlignment="1">
      <alignment horizontal="center" vertical="center"/>
    </xf>
    <xf numFmtId="0" fontId="56" fillId="56" borderId="0" xfId="0" applyFont="1" applyFill="1" applyBorder="1" applyAlignment="1">
      <alignment horizontal="center" vertical="center"/>
    </xf>
    <xf numFmtId="0" fontId="57" fillId="55" borderId="0" xfId="0" applyFont="1" applyFill="1" applyAlignment="1">
      <alignment vertical="top"/>
    </xf>
    <xf numFmtId="0" fontId="57" fillId="55" borderId="0" xfId="487" applyFont="1" applyFill="1" applyBorder="1" applyAlignment="1">
      <alignment vertical="top"/>
      <protection/>
    </xf>
    <xf numFmtId="0" fontId="57" fillId="55" borderId="0" xfId="487" applyFont="1" applyFill="1" applyBorder="1" applyAlignment="1">
      <alignment horizontal="center" vertical="center"/>
      <protection/>
    </xf>
    <xf numFmtId="0" fontId="56" fillId="55" borderId="0" xfId="0" applyFont="1" applyFill="1" applyAlignment="1">
      <alignment horizontal="center" vertical="top"/>
    </xf>
    <xf numFmtId="0" fontId="56" fillId="55" borderId="0" xfId="0" applyFont="1" applyFill="1" applyBorder="1" applyAlignment="1">
      <alignment horizontal="center" vertical="top"/>
    </xf>
    <xf numFmtId="0" fontId="56" fillId="55" borderId="0" xfId="0" applyFont="1" applyFill="1" applyBorder="1" applyAlignment="1">
      <alignment vertical="top"/>
    </xf>
    <xf numFmtId="0" fontId="57" fillId="55" borderId="0" xfId="487" applyFont="1" applyFill="1" applyBorder="1" applyAlignment="1">
      <alignment vertical="center"/>
      <protection/>
    </xf>
    <xf numFmtId="0" fontId="57" fillId="55" borderId="0" xfId="481" applyFont="1" applyFill="1" applyAlignment="1">
      <alignment horizontal="center" vertical="center"/>
      <protection/>
    </xf>
    <xf numFmtId="0" fontId="56" fillId="55" borderId="0" xfId="487" applyFont="1" applyFill="1" applyBorder="1" applyAlignment="1">
      <alignment vertical="center"/>
      <protection/>
    </xf>
    <xf numFmtId="0" fontId="57" fillId="55" borderId="0" xfId="487" applyFont="1" applyFill="1" applyBorder="1" applyAlignment="1">
      <alignment horizontal="left" vertical="top"/>
      <protection/>
    </xf>
    <xf numFmtId="0" fontId="56" fillId="55" borderId="0" xfId="487" applyFont="1" applyFill="1" applyBorder="1" applyAlignment="1">
      <alignment horizontal="left" vertical="top"/>
      <protection/>
    </xf>
    <xf numFmtId="0" fontId="56" fillId="55" borderId="0" xfId="487" applyFont="1" applyFill="1" applyBorder="1" applyAlignment="1">
      <alignment vertical="top"/>
      <protection/>
    </xf>
    <xf numFmtId="0" fontId="57" fillId="55" borderId="0" xfId="487" applyFont="1" applyFill="1" applyBorder="1" applyAlignment="1">
      <alignment horizontal="left" vertical="center"/>
      <protection/>
    </xf>
    <xf numFmtId="0" fontId="56" fillId="55" borderId="0" xfId="487" applyFont="1" applyFill="1" applyBorder="1" applyAlignment="1">
      <alignment horizontal="left" vertical="center"/>
      <protection/>
    </xf>
    <xf numFmtId="0" fontId="57" fillId="55" borderId="0" xfId="0" applyFont="1" applyFill="1" applyBorder="1" applyAlignment="1">
      <alignment horizontal="left" vertical="center"/>
    </xf>
    <xf numFmtId="0" fontId="57" fillId="55" borderId="0" xfId="0" applyFont="1" applyFill="1" applyAlignment="1">
      <alignment horizontal="left" vertical="center"/>
    </xf>
    <xf numFmtId="0" fontId="57" fillId="55" borderId="0" xfId="481" applyFont="1" applyFill="1" applyBorder="1" applyAlignment="1">
      <alignment horizontal="left" vertical="center"/>
      <protection/>
    </xf>
    <xf numFmtId="0" fontId="56" fillId="55" borderId="0" xfId="481" applyFont="1" applyFill="1" applyAlignment="1">
      <alignment horizontal="center" vertical="center"/>
      <protection/>
    </xf>
    <xf numFmtId="0" fontId="57" fillId="55" borderId="0" xfId="481" applyFont="1" applyFill="1" applyAlignment="1">
      <alignment horizontal="left" vertical="center"/>
      <protection/>
    </xf>
    <xf numFmtId="0" fontId="57" fillId="55" borderId="0" xfId="481" applyFont="1" applyFill="1" applyBorder="1" applyAlignment="1">
      <alignment horizontal="center" vertical="center"/>
      <protection/>
    </xf>
    <xf numFmtId="0" fontId="58" fillId="55" borderId="0" xfId="0" applyFont="1" applyFill="1" applyBorder="1" applyAlignment="1">
      <alignment vertical="top"/>
    </xf>
    <xf numFmtId="0" fontId="58" fillId="55" borderId="0" xfId="0" applyFont="1" applyFill="1" applyBorder="1" applyAlignment="1">
      <alignment vertical="center"/>
    </xf>
    <xf numFmtId="0" fontId="58" fillId="55" borderId="0" xfId="0" applyFont="1" applyFill="1" applyBorder="1" applyAlignment="1">
      <alignment horizontal="center" vertical="top"/>
    </xf>
    <xf numFmtId="0" fontId="58" fillId="55" borderId="0" xfId="0" applyFont="1" applyFill="1" applyBorder="1" applyAlignment="1">
      <alignment horizontal="center"/>
    </xf>
    <xf numFmtId="0" fontId="58" fillId="55" borderId="0" xfId="0" applyFont="1" applyFill="1" applyBorder="1" applyAlignment="1">
      <alignment/>
    </xf>
    <xf numFmtId="0" fontId="56" fillId="55" borderId="0" xfId="0" applyFont="1" applyFill="1" applyAlignment="1">
      <alignment horizontal="center"/>
    </xf>
    <xf numFmtId="0" fontId="20" fillId="56" borderId="0" xfId="0" applyFont="1" applyFill="1" applyAlignment="1">
      <alignment horizontal="center"/>
    </xf>
    <xf numFmtId="0" fontId="20" fillId="56" borderId="0" xfId="0" applyFont="1" applyFill="1" applyBorder="1" applyAlignment="1">
      <alignment vertical="center"/>
    </xf>
    <xf numFmtId="180" fontId="21" fillId="56" borderId="0" xfId="0" applyNumberFormat="1" applyFont="1" applyFill="1" applyBorder="1" applyAlignment="1">
      <alignment horizontal="center" vertical="center"/>
    </xf>
    <xf numFmtId="0" fontId="20" fillId="56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56" borderId="0" xfId="0" applyFont="1" applyFill="1" applyAlignment="1">
      <alignment horizontal="center" vertical="top"/>
    </xf>
    <xf numFmtId="0" fontId="20" fillId="56" borderId="0" xfId="0" applyFont="1" applyFill="1" applyBorder="1" applyAlignment="1">
      <alignment horizontal="center" vertical="top"/>
    </xf>
    <xf numFmtId="0" fontId="20" fillId="55" borderId="0" xfId="0" applyFont="1" applyFill="1" applyBorder="1" applyAlignment="1">
      <alignment vertical="top"/>
    </xf>
    <xf numFmtId="0" fontId="20" fillId="56" borderId="0" xfId="0" applyFont="1" applyFill="1" applyBorder="1" applyAlignment="1">
      <alignment horizontal="center"/>
    </xf>
    <xf numFmtId="0" fontId="27" fillId="55" borderId="19" xfId="490" applyFont="1" applyFill="1" applyBorder="1" applyAlignment="1">
      <alignment horizontal="center" vertical="center"/>
      <protection/>
    </xf>
    <xf numFmtId="0" fontId="20" fillId="18" borderId="20" xfId="0" applyFont="1" applyFill="1" applyBorder="1" applyAlignment="1">
      <alignment horizontal="left" vertical="top" wrapText="1"/>
    </xf>
    <xf numFmtId="180" fontId="27" fillId="0" borderId="0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vertical="center"/>
    </xf>
    <xf numFmtId="0" fontId="29" fillId="55" borderId="0" xfId="0" applyFont="1" applyFill="1" applyAlignment="1">
      <alignment horizontal="center" vertical="center"/>
    </xf>
    <xf numFmtId="0" fontId="29" fillId="55" borderId="0" xfId="0" applyFont="1" applyFill="1" applyAlignment="1">
      <alignment vertical="center"/>
    </xf>
    <xf numFmtId="0" fontId="29" fillId="55" borderId="0" xfId="490" applyFont="1" applyFill="1" applyAlignment="1">
      <alignment vertical="center"/>
      <protection/>
    </xf>
    <xf numFmtId="0" fontId="29" fillId="55" borderId="0" xfId="490" applyFont="1" applyFill="1" applyAlignment="1">
      <alignment horizontal="center" vertical="center"/>
      <protection/>
    </xf>
    <xf numFmtId="0" fontId="20" fillId="55" borderId="0" xfId="0" applyFont="1" applyFill="1" applyAlignment="1">
      <alignment horizontal="center" vertical="center"/>
    </xf>
    <xf numFmtId="0" fontId="27" fillId="55" borderId="19" xfId="490" applyFont="1" applyFill="1" applyBorder="1" applyAlignment="1">
      <alignment horizontal="center" vertical="center" wrapText="1"/>
      <protection/>
    </xf>
    <xf numFmtId="0" fontId="27" fillId="55" borderId="19" xfId="0" applyFont="1" applyFill="1" applyBorder="1" applyAlignment="1">
      <alignment horizontal="center" vertical="center"/>
    </xf>
    <xf numFmtId="0" fontId="25" fillId="56" borderId="0" xfId="0" applyFont="1" applyFill="1" applyAlignment="1">
      <alignment horizontal="center" vertical="center"/>
    </xf>
    <xf numFmtId="180" fontId="26" fillId="22" borderId="0" xfId="0" applyNumberFormat="1" applyFont="1" applyFill="1" applyBorder="1" applyAlignment="1">
      <alignment horizontal="center" vertical="center"/>
    </xf>
    <xf numFmtId="180" fontId="26" fillId="56" borderId="0" xfId="0" applyNumberFormat="1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vertical="center"/>
    </xf>
    <xf numFmtId="0" fontId="26" fillId="56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59" fillId="55" borderId="0" xfId="0" applyFont="1" applyFill="1" applyAlignment="1">
      <alignment horizontal="center"/>
    </xf>
    <xf numFmtId="180" fontId="26" fillId="56" borderId="19" xfId="0" applyNumberFormat="1" applyFont="1" applyFill="1" applyBorder="1" applyAlignment="1">
      <alignment horizontal="center" vertical="center"/>
    </xf>
    <xf numFmtId="180" fontId="20" fillId="56" borderId="19" xfId="0" applyNumberFormat="1" applyFont="1" applyFill="1" applyBorder="1" applyAlignment="1">
      <alignment horizontal="center" vertical="center"/>
    </xf>
    <xf numFmtId="180" fontId="21" fillId="56" borderId="19" xfId="0" applyNumberFormat="1" applyFont="1" applyFill="1" applyBorder="1" applyAlignment="1">
      <alignment horizontal="center" vertical="center"/>
    </xf>
    <xf numFmtId="49" fontId="26" fillId="2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18" borderId="20" xfId="0" applyFont="1" applyFill="1" applyBorder="1" applyAlignment="1">
      <alignment/>
    </xf>
    <xf numFmtId="0" fontId="27" fillId="55" borderId="21" xfId="490" applyFont="1" applyFill="1" applyBorder="1" applyAlignment="1">
      <alignment horizontal="center" vertical="center" textRotation="255"/>
      <protection/>
    </xf>
    <xf numFmtId="0" fontId="27" fillId="55" borderId="21" xfId="490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180" fontId="20" fillId="56" borderId="0" xfId="0" applyNumberFormat="1" applyFont="1" applyFill="1" applyBorder="1" applyAlignment="1">
      <alignment horizontal="center" vertical="center"/>
    </xf>
    <xf numFmtId="180" fontId="20" fillId="56" borderId="19" xfId="0" applyNumberFormat="1" applyFont="1" applyFill="1" applyBorder="1" applyAlignment="1">
      <alignment horizontal="center" vertical="center"/>
    </xf>
    <xf numFmtId="1" fontId="20" fillId="56" borderId="19" xfId="0" applyNumberFormat="1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/>
    </xf>
    <xf numFmtId="1" fontId="20" fillId="56" borderId="19" xfId="478" applyNumberFormat="1" applyFont="1" applyFill="1" applyBorder="1" applyAlignment="1">
      <alignment horizontal="center" vertical="center" wrapText="1"/>
      <protection/>
    </xf>
    <xf numFmtId="180" fontId="20" fillId="56" borderId="22" xfId="0" applyNumberFormat="1" applyFont="1" applyFill="1" applyBorder="1" applyAlignment="1">
      <alignment horizontal="center" vertical="center"/>
    </xf>
    <xf numFmtId="0" fontId="58" fillId="55" borderId="0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 wrapText="1"/>
    </xf>
    <xf numFmtId="0" fontId="20" fillId="57" borderId="20" xfId="0" applyFont="1" applyFill="1" applyBorder="1" applyAlignment="1">
      <alignment horizontal="left" vertical="top" wrapText="1"/>
    </xf>
    <xf numFmtId="0" fontId="20" fillId="56" borderId="19" xfId="0" applyFont="1" applyFill="1" applyBorder="1" applyAlignment="1">
      <alignment horizontal="left" vertical="center"/>
    </xf>
    <xf numFmtId="0" fontId="20" fillId="56" borderId="20" xfId="0" applyFont="1" applyFill="1" applyBorder="1" applyAlignment="1">
      <alignment horizontal="left" vertical="center"/>
    </xf>
    <xf numFmtId="49" fontId="20" fillId="56" borderId="19" xfId="0" applyNumberFormat="1" applyFont="1" applyFill="1" applyBorder="1" applyAlignment="1">
      <alignment horizontal="center" vertical="center" wrapText="1"/>
    </xf>
    <xf numFmtId="49" fontId="20" fillId="56" borderId="19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20" fillId="56" borderId="23" xfId="0" applyFont="1" applyFill="1" applyBorder="1" applyAlignment="1">
      <alignment horizontal="left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 vertical="center"/>
    </xf>
    <xf numFmtId="1" fontId="26" fillId="22" borderId="19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19" xfId="490" applyNumberFormat="1" applyFont="1" applyFill="1" applyBorder="1" applyAlignment="1">
      <alignment horizontal="center" vertical="center" wrapText="1"/>
      <protection/>
    </xf>
    <xf numFmtId="1" fontId="20" fillId="0" borderId="19" xfId="490" applyNumberFormat="1" applyFont="1" applyFill="1" applyBorder="1" applyAlignment="1">
      <alignment horizontal="center" vertical="center"/>
      <protection/>
    </xf>
    <xf numFmtId="0" fontId="20" fillId="56" borderId="19" xfId="0" applyFont="1" applyFill="1" applyBorder="1" applyAlignment="1">
      <alignment/>
    </xf>
    <xf numFmtId="0" fontId="20" fillId="57" borderId="0" xfId="0" applyFont="1" applyFill="1" applyAlignment="1">
      <alignment horizontal="center"/>
    </xf>
    <xf numFmtId="49" fontId="24" fillId="57" borderId="0" xfId="0" applyNumberFormat="1" applyFont="1" applyFill="1" applyAlignment="1">
      <alignment horizontal="center" vertical="center"/>
    </xf>
    <xf numFmtId="0" fontId="24" fillId="57" borderId="20" xfId="0" applyFont="1" applyFill="1" applyBorder="1" applyAlignment="1">
      <alignment/>
    </xf>
    <xf numFmtId="1" fontId="24" fillId="57" borderId="19" xfId="0" applyNumberFormat="1" applyFont="1" applyFill="1" applyBorder="1" applyAlignment="1">
      <alignment horizontal="center" vertical="center"/>
    </xf>
    <xf numFmtId="180" fontId="20" fillId="57" borderId="19" xfId="0" applyNumberFormat="1" applyFont="1" applyFill="1" applyBorder="1" applyAlignment="1">
      <alignment horizontal="center" vertical="center"/>
    </xf>
    <xf numFmtId="180" fontId="20" fillId="57" borderId="0" xfId="0" applyNumberFormat="1" applyFont="1" applyFill="1" applyBorder="1" applyAlignment="1">
      <alignment horizontal="center" vertical="center"/>
    </xf>
    <xf numFmtId="180" fontId="27" fillId="57" borderId="0" xfId="0" applyNumberFormat="1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vertical="center"/>
    </xf>
    <xf numFmtId="0" fontId="26" fillId="22" borderId="22" xfId="0" applyFont="1" applyFill="1" applyBorder="1" applyAlignment="1">
      <alignment horizontal="left" vertical="top" wrapText="1"/>
    </xf>
    <xf numFmtId="0" fontId="26" fillId="22" borderId="19" xfId="0" applyFont="1" applyFill="1" applyBorder="1" applyAlignment="1">
      <alignment horizontal="left" vertical="top" wrapText="1"/>
    </xf>
    <xf numFmtId="0" fontId="27" fillId="55" borderId="19" xfId="490" applyFont="1" applyFill="1" applyBorder="1" applyAlignment="1">
      <alignment horizontal="center" vertical="center" wrapText="1"/>
      <protection/>
    </xf>
    <xf numFmtId="0" fontId="27" fillId="55" borderId="21" xfId="490" applyFont="1" applyFill="1" applyBorder="1" applyAlignment="1">
      <alignment horizontal="center" vertical="center" wrapText="1"/>
      <protection/>
    </xf>
    <xf numFmtId="0" fontId="26" fillId="22" borderId="22" xfId="0" applyFont="1" applyFill="1" applyBorder="1" applyAlignment="1">
      <alignment horizontal="left" vertical="center" wrapText="1"/>
    </xf>
    <xf numFmtId="0" fontId="26" fillId="22" borderId="20" xfId="0" applyFont="1" applyFill="1" applyBorder="1" applyAlignment="1">
      <alignment horizontal="left" vertical="center" wrapText="1"/>
    </xf>
    <xf numFmtId="0" fontId="58" fillId="55" borderId="0" xfId="0" applyFont="1" applyFill="1" applyAlignment="1">
      <alignment horizontal="center" vertical="center" wrapText="1"/>
    </xf>
    <xf numFmtId="0" fontId="27" fillId="55" borderId="20" xfId="490" applyFont="1" applyFill="1" applyBorder="1" applyAlignment="1">
      <alignment horizontal="center" vertical="center" wrapText="1"/>
      <protection/>
    </xf>
    <xf numFmtId="0" fontId="27" fillId="55" borderId="22" xfId="490" applyFont="1" applyFill="1" applyBorder="1" applyAlignment="1">
      <alignment horizontal="center" vertical="center" wrapText="1"/>
      <protection/>
    </xf>
    <xf numFmtId="0" fontId="28" fillId="55" borderId="0" xfId="0" applyFont="1" applyFill="1" applyBorder="1" applyAlignment="1">
      <alignment horizontal="center" vertical="top"/>
    </xf>
    <xf numFmtId="0" fontId="58" fillId="55" borderId="0" xfId="0" applyFont="1" applyFill="1" applyBorder="1" applyAlignment="1">
      <alignment horizontal="left" wrapText="1"/>
    </xf>
    <xf numFmtId="0" fontId="26" fillId="22" borderId="25" xfId="0" applyFont="1" applyFill="1" applyBorder="1" applyAlignment="1">
      <alignment horizontal="left" vertical="center" wrapText="1"/>
    </xf>
    <xf numFmtId="0" fontId="26" fillId="22" borderId="0" xfId="0" applyFont="1" applyFill="1" applyBorder="1" applyAlignment="1">
      <alignment horizontal="left" vertical="center" wrapText="1"/>
    </xf>
    <xf numFmtId="0" fontId="26" fillId="22" borderId="26" xfId="0" applyFont="1" applyFill="1" applyBorder="1" applyAlignment="1">
      <alignment horizontal="left" vertical="center" wrapText="1"/>
    </xf>
    <xf numFmtId="0" fontId="26" fillId="22" borderId="27" xfId="0" applyFont="1" applyFill="1" applyBorder="1" applyAlignment="1">
      <alignment horizontal="left" vertical="top" wrapText="1"/>
    </xf>
  </cellXfs>
  <cellStyles count="541">
    <cellStyle name="Normal" xfId="0"/>
    <cellStyle name="20% — акцент1" xfId="15"/>
    <cellStyle name="20% - Акцент1 10" xfId="16"/>
    <cellStyle name="20% - Акцент1 10 2" xfId="17"/>
    <cellStyle name="20% - Акцент1 2" xfId="18"/>
    <cellStyle name="20% - Акцент1 2 2" xfId="19"/>
    <cellStyle name="20% - Акцент1 3" xfId="20"/>
    <cellStyle name="20% - Акцент1 3 2" xfId="21"/>
    <cellStyle name="20% - Акцент1 4" xfId="22"/>
    <cellStyle name="20% - Акцент1 4 2" xfId="23"/>
    <cellStyle name="20% - Акцент1 5" xfId="24"/>
    <cellStyle name="20% - Акцент1 5 2" xfId="25"/>
    <cellStyle name="20% - Акцент1 6" xfId="26"/>
    <cellStyle name="20% - Акцент1 6 2" xfId="27"/>
    <cellStyle name="20% - Акцент1 7" xfId="28"/>
    <cellStyle name="20% - Акцент1 7 2" xfId="29"/>
    <cellStyle name="20% - Акцент1 8" xfId="30"/>
    <cellStyle name="20% - Акцент1 8 2" xfId="31"/>
    <cellStyle name="20% - Акцент1 9" xfId="32"/>
    <cellStyle name="20% - Акцент1 9 2" xfId="33"/>
    <cellStyle name="20% — акцент2" xfId="34"/>
    <cellStyle name="20% - Акцент2 10" xfId="35"/>
    <cellStyle name="20% - Акцент2 10 2" xfId="36"/>
    <cellStyle name="20% - Акцент2 2" xfId="37"/>
    <cellStyle name="20% - Акцент2 2 2" xfId="38"/>
    <cellStyle name="20% - Акцент2 3" xfId="39"/>
    <cellStyle name="20% - Акцент2 3 2" xfId="40"/>
    <cellStyle name="20% - Акцент2 4" xfId="41"/>
    <cellStyle name="20% - Акцент2 4 2" xfId="42"/>
    <cellStyle name="20% - Акцент2 5" xfId="43"/>
    <cellStyle name="20% - Акцент2 5 2" xfId="44"/>
    <cellStyle name="20% - Акцент2 6" xfId="45"/>
    <cellStyle name="20% - Акцент2 6 2" xfId="46"/>
    <cellStyle name="20% - Акцент2 7" xfId="47"/>
    <cellStyle name="20% - Акцент2 7 2" xfId="48"/>
    <cellStyle name="20% - Акцент2 8" xfId="49"/>
    <cellStyle name="20% - Акцент2 8 2" xfId="50"/>
    <cellStyle name="20% - Акцент2 9" xfId="51"/>
    <cellStyle name="20% - Акцент2 9 2" xfId="52"/>
    <cellStyle name="20% — акцент3" xfId="53"/>
    <cellStyle name="20% - Акцент3 10" xfId="54"/>
    <cellStyle name="20% - Акцент3 10 2" xfId="55"/>
    <cellStyle name="20% - Акцент3 2" xfId="56"/>
    <cellStyle name="20% - Акцент3 2 2" xfId="57"/>
    <cellStyle name="20% - Акцент3 3" xfId="58"/>
    <cellStyle name="20% - Акцент3 3 2" xfId="59"/>
    <cellStyle name="20% - Акцент3 4" xfId="60"/>
    <cellStyle name="20% - Акцент3 4 2" xfId="61"/>
    <cellStyle name="20% - Акцент3 5" xfId="62"/>
    <cellStyle name="20% - Акцент3 5 2" xfId="63"/>
    <cellStyle name="20% - Акцент3 6" xfId="64"/>
    <cellStyle name="20% - Акцент3 6 2" xfId="65"/>
    <cellStyle name="20% - Акцент3 7" xfId="66"/>
    <cellStyle name="20% - Акцент3 7 2" xfId="67"/>
    <cellStyle name="20% - Акцент3 8" xfId="68"/>
    <cellStyle name="20% - Акцент3 8 2" xfId="69"/>
    <cellStyle name="20% - Акцент3 9" xfId="70"/>
    <cellStyle name="20% - Акцент3 9 2" xfId="71"/>
    <cellStyle name="20% — акцент4" xfId="72"/>
    <cellStyle name="20% - Акцент4 10" xfId="73"/>
    <cellStyle name="20% - Акцент4 10 2" xfId="74"/>
    <cellStyle name="20% - Акцент4 2" xfId="75"/>
    <cellStyle name="20% - Акцент4 2 2" xfId="76"/>
    <cellStyle name="20% - Акцент4 3" xfId="77"/>
    <cellStyle name="20% - Акцент4 3 2" xfId="78"/>
    <cellStyle name="20% - Акцент4 4" xfId="79"/>
    <cellStyle name="20% - Акцент4 4 2" xfId="80"/>
    <cellStyle name="20% - Акцент4 5" xfId="81"/>
    <cellStyle name="20% - Акцент4 5 2" xfId="82"/>
    <cellStyle name="20% - Акцент4 6" xfId="83"/>
    <cellStyle name="20% - Акцент4 6 2" xfId="84"/>
    <cellStyle name="20% - Акцент4 7" xfId="85"/>
    <cellStyle name="20% - Акцент4 7 2" xfId="86"/>
    <cellStyle name="20% - Акцент4 8" xfId="87"/>
    <cellStyle name="20% - Акцент4 8 2" xfId="88"/>
    <cellStyle name="20% - Акцент4 9" xfId="89"/>
    <cellStyle name="20% - Акцент4 9 2" xfId="90"/>
    <cellStyle name="20% — акцент5" xfId="91"/>
    <cellStyle name="20% - Акцент5 10" xfId="92"/>
    <cellStyle name="20% - Акцент5 10 2" xfId="93"/>
    <cellStyle name="20% - Акцент5 2" xfId="94"/>
    <cellStyle name="20% - Акцент5 2 2" xfId="95"/>
    <cellStyle name="20% - Акцент5 3" xfId="96"/>
    <cellStyle name="20% - Акцент5 3 2" xfId="97"/>
    <cellStyle name="20% - Акцент5 4" xfId="98"/>
    <cellStyle name="20% - Акцент5 4 2" xfId="99"/>
    <cellStyle name="20% - Акцент5 5" xfId="100"/>
    <cellStyle name="20% - Акцент5 5 2" xfId="101"/>
    <cellStyle name="20% - Акцент5 6" xfId="102"/>
    <cellStyle name="20% - Акцент5 6 2" xfId="103"/>
    <cellStyle name="20% - Акцент5 7" xfId="104"/>
    <cellStyle name="20% - Акцент5 7 2" xfId="105"/>
    <cellStyle name="20% - Акцент5 8" xfId="106"/>
    <cellStyle name="20% - Акцент5 8 2" xfId="107"/>
    <cellStyle name="20% - Акцент5 9" xfId="108"/>
    <cellStyle name="20% - Акцент5 9 2" xfId="109"/>
    <cellStyle name="20% — акцент6" xfId="110"/>
    <cellStyle name="20% - Акцент6 10" xfId="111"/>
    <cellStyle name="20% - Акцент6 10 2" xfId="112"/>
    <cellStyle name="20% - Акцент6 2" xfId="113"/>
    <cellStyle name="20% - Акцент6 2 2" xfId="114"/>
    <cellStyle name="20% - Акцент6 3" xfId="115"/>
    <cellStyle name="20% - Акцент6 3 2" xfId="116"/>
    <cellStyle name="20% - Акцент6 4" xfId="117"/>
    <cellStyle name="20% - Акцент6 4 2" xfId="118"/>
    <cellStyle name="20% - Акцент6 5" xfId="119"/>
    <cellStyle name="20% - Акцент6 5 2" xfId="120"/>
    <cellStyle name="20% - Акцент6 6" xfId="121"/>
    <cellStyle name="20% - Акцент6 6 2" xfId="122"/>
    <cellStyle name="20% - Акцент6 7" xfId="123"/>
    <cellStyle name="20% - Акцент6 7 2" xfId="124"/>
    <cellStyle name="20% - Акцент6 8" xfId="125"/>
    <cellStyle name="20% - Акцент6 8 2" xfId="126"/>
    <cellStyle name="20% - Акцент6 9" xfId="127"/>
    <cellStyle name="20% - Акцент6 9 2" xfId="128"/>
    <cellStyle name="40% — акцент1" xfId="129"/>
    <cellStyle name="40% - Акцент1 10" xfId="130"/>
    <cellStyle name="40% - Акцент1 10 2" xfId="131"/>
    <cellStyle name="40% - Акцент1 2" xfId="132"/>
    <cellStyle name="40% - Акцент1 2 2" xfId="133"/>
    <cellStyle name="40% - Акцент1 3" xfId="134"/>
    <cellStyle name="40% - Акцент1 3 2" xfId="135"/>
    <cellStyle name="40% - Акцент1 4" xfId="136"/>
    <cellStyle name="40% - Акцент1 4 2" xfId="137"/>
    <cellStyle name="40% - Акцент1 5" xfId="138"/>
    <cellStyle name="40% - Акцент1 5 2" xfId="139"/>
    <cellStyle name="40% - Акцент1 6" xfId="140"/>
    <cellStyle name="40% - Акцент1 6 2" xfId="141"/>
    <cellStyle name="40% - Акцент1 7" xfId="142"/>
    <cellStyle name="40% - Акцент1 7 2" xfId="143"/>
    <cellStyle name="40% - Акцент1 8" xfId="144"/>
    <cellStyle name="40% - Акцент1 8 2" xfId="145"/>
    <cellStyle name="40% - Акцент1 9" xfId="146"/>
    <cellStyle name="40% - Акцент1 9 2" xfId="147"/>
    <cellStyle name="40% — акцент2" xfId="148"/>
    <cellStyle name="40% - Акцент2 10" xfId="149"/>
    <cellStyle name="40% - Акцент2 10 2" xfId="150"/>
    <cellStyle name="40% - Акцент2 2" xfId="151"/>
    <cellStyle name="40% - Акцент2 2 2" xfId="152"/>
    <cellStyle name="40% - Акцент2 3" xfId="153"/>
    <cellStyle name="40% - Акцент2 3 2" xfId="154"/>
    <cellStyle name="40% - Акцент2 4" xfId="155"/>
    <cellStyle name="40% - Акцент2 4 2" xfId="156"/>
    <cellStyle name="40% - Акцент2 5" xfId="157"/>
    <cellStyle name="40% - Акцент2 5 2" xfId="158"/>
    <cellStyle name="40% - Акцент2 6" xfId="159"/>
    <cellStyle name="40% - Акцент2 6 2" xfId="160"/>
    <cellStyle name="40% - Акцент2 7" xfId="161"/>
    <cellStyle name="40% - Акцент2 7 2" xfId="162"/>
    <cellStyle name="40% - Акцент2 8" xfId="163"/>
    <cellStyle name="40% - Акцент2 8 2" xfId="164"/>
    <cellStyle name="40% - Акцент2 9" xfId="165"/>
    <cellStyle name="40% - Акцент2 9 2" xfId="166"/>
    <cellStyle name="40% — акцент3" xfId="167"/>
    <cellStyle name="40% - Акцент3 10" xfId="168"/>
    <cellStyle name="40% - Акцент3 10 2" xfId="169"/>
    <cellStyle name="40% - Акцент3 2" xfId="170"/>
    <cellStyle name="40% - Акцент3 2 2" xfId="171"/>
    <cellStyle name="40% - Акцент3 3" xfId="172"/>
    <cellStyle name="40% - Акцент3 3 2" xfId="173"/>
    <cellStyle name="40% - Акцент3 4" xfId="174"/>
    <cellStyle name="40% - Акцент3 4 2" xfId="175"/>
    <cellStyle name="40% - Акцент3 5" xfId="176"/>
    <cellStyle name="40% - Акцент3 5 2" xfId="177"/>
    <cellStyle name="40% - Акцент3 6" xfId="178"/>
    <cellStyle name="40% - Акцент3 6 2" xfId="179"/>
    <cellStyle name="40% - Акцент3 7" xfId="180"/>
    <cellStyle name="40% - Акцент3 7 2" xfId="181"/>
    <cellStyle name="40% - Акцент3 8" xfId="182"/>
    <cellStyle name="40% - Акцент3 8 2" xfId="183"/>
    <cellStyle name="40% - Акцент3 9" xfId="184"/>
    <cellStyle name="40% - Акцент3 9 2" xfId="185"/>
    <cellStyle name="40% — акцент4" xfId="186"/>
    <cellStyle name="40% - Акцент4 10" xfId="187"/>
    <cellStyle name="40% - Акцент4 10 2" xfId="188"/>
    <cellStyle name="40% - Акцент4 2" xfId="189"/>
    <cellStyle name="40% - Акцент4 2 2" xfId="190"/>
    <cellStyle name="40% - Акцент4 3" xfId="191"/>
    <cellStyle name="40% - Акцент4 3 2" xfId="192"/>
    <cellStyle name="40% - Акцент4 4" xfId="193"/>
    <cellStyle name="40% - Акцент4 4 2" xfId="194"/>
    <cellStyle name="40% - Акцент4 5" xfId="195"/>
    <cellStyle name="40% - Акцент4 5 2" xfId="196"/>
    <cellStyle name="40% - Акцент4 6" xfId="197"/>
    <cellStyle name="40% - Акцент4 6 2" xfId="198"/>
    <cellStyle name="40% - Акцент4 7" xfId="199"/>
    <cellStyle name="40% - Акцент4 7 2" xfId="200"/>
    <cellStyle name="40% - Акцент4 8" xfId="201"/>
    <cellStyle name="40% - Акцент4 8 2" xfId="202"/>
    <cellStyle name="40% - Акцент4 9" xfId="203"/>
    <cellStyle name="40% - Акцент4 9 2" xfId="204"/>
    <cellStyle name="40% — акцент5" xfId="205"/>
    <cellStyle name="40% - Акцент5 10" xfId="206"/>
    <cellStyle name="40% - Акцент5 10 2" xfId="207"/>
    <cellStyle name="40% - Акцент5 2" xfId="208"/>
    <cellStyle name="40% - Акцент5 2 2" xfId="209"/>
    <cellStyle name="40% - Акцент5 3" xfId="210"/>
    <cellStyle name="40% - Акцент5 3 2" xfId="211"/>
    <cellStyle name="40% - Акцент5 4" xfId="212"/>
    <cellStyle name="40% - Акцент5 4 2" xfId="213"/>
    <cellStyle name="40% - Акцент5 5" xfId="214"/>
    <cellStyle name="40% - Акцент5 5 2" xfId="215"/>
    <cellStyle name="40% - Акцент5 6" xfId="216"/>
    <cellStyle name="40% - Акцент5 6 2" xfId="217"/>
    <cellStyle name="40% - Акцент5 7" xfId="218"/>
    <cellStyle name="40% - Акцент5 7 2" xfId="219"/>
    <cellStyle name="40% - Акцент5 8" xfId="220"/>
    <cellStyle name="40% - Акцент5 8 2" xfId="221"/>
    <cellStyle name="40% - Акцент5 9" xfId="222"/>
    <cellStyle name="40% - Акцент5 9 2" xfId="223"/>
    <cellStyle name="40% — акцент6" xfId="224"/>
    <cellStyle name="40% - Акцент6 10" xfId="225"/>
    <cellStyle name="40% - Акцент6 10 2" xfId="226"/>
    <cellStyle name="40% - Акцент6 2" xfId="227"/>
    <cellStyle name="40% - Акцент6 2 2" xfId="228"/>
    <cellStyle name="40% - Акцент6 3" xfId="229"/>
    <cellStyle name="40% - Акцент6 3 2" xfId="230"/>
    <cellStyle name="40% - Акцент6 4" xfId="231"/>
    <cellStyle name="40% - Акцент6 4 2" xfId="232"/>
    <cellStyle name="40% - Акцент6 5" xfId="233"/>
    <cellStyle name="40% - Акцент6 5 2" xfId="234"/>
    <cellStyle name="40% - Акцент6 6" xfId="235"/>
    <cellStyle name="40% - Акцент6 6 2" xfId="236"/>
    <cellStyle name="40% - Акцент6 7" xfId="237"/>
    <cellStyle name="40% - Акцент6 7 2" xfId="238"/>
    <cellStyle name="40% - Акцент6 8" xfId="239"/>
    <cellStyle name="40% - Акцент6 8 2" xfId="240"/>
    <cellStyle name="40% - Акцент6 9" xfId="241"/>
    <cellStyle name="40% - Акцент6 9 2" xfId="242"/>
    <cellStyle name="60% — акцент1" xfId="243"/>
    <cellStyle name="60% - Акцент1 10" xfId="244"/>
    <cellStyle name="60% - Акцент1 2" xfId="245"/>
    <cellStyle name="60% - Акцент1 3" xfId="246"/>
    <cellStyle name="60% - Акцент1 4" xfId="247"/>
    <cellStyle name="60% - Акцент1 5" xfId="248"/>
    <cellStyle name="60% - Акцент1 6" xfId="249"/>
    <cellStyle name="60% - Акцент1 7" xfId="250"/>
    <cellStyle name="60% - Акцент1 8" xfId="251"/>
    <cellStyle name="60% - Акцент1 9" xfId="252"/>
    <cellStyle name="60% — акцент2" xfId="253"/>
    <cellStyle name="60% - Акцент2 10" xfId="254"/>
    <cellStyle name="60% - Акцент2 2" xfId="255"/>
    <cellStyle name="60% - Акцент2 3" xfId="256"/>
    <cellStyle name="60% - Акцент2 4" xfId="257"/>
    <cellStyle name="60% - Акцент2 5" xfId="258"/>
    <cellStyle name="60% - Акцент2 6" xfId="259"/>
    <cellStyle name="60% - Акцент2 7" xfId="260"/>
    <cellStyle name="60% - Акцент2 8" xfId="261"/>
    <cellStyle name="60% - Акцент2 9" xfId="262"/>
    <cellStyle name="60% — акцент3" xfId="263"/>
    <cellStyle name="60% - Акцент3 10" xfId="264"/>
    <cellStyle name="60% - Акцент3 2" xfId="265"/>
    <cellStyle name="60% - Акцент3 3" xfId="266"/>
    <cellStyle name="60% - Акцент3 4" xfId="267"/>
    <cellStyle name="60% - Акцент3 5" xfId="268"/>
    <cellStyle name="60% - Акцент3 6" xfId="269"/>
    <cellStyle name="60% - Акцент3 7" xfId="270"/>
    <cellStyle name="60% - Акцент3 8" xfId="271"/>
    <cellStyle name="60% - Акцент3 9" xfId="272"/>
    <cellStyle name="60% — акцент4" xfId="273"/>
    <cellStyle name="60% - Акцент4 10" xfId="274"/>
    <cellStyle name="60% - Акцент4 2" xfId="275"/>
    <cellStyle name="60% - Акцент4 3" xfId="276"/>
    <cellStyle name="60% - Акцент4 4" xfId="277"/>
    <cellStyle name="60% - Акцент4 5" xfId="278"/>
    <cellStyle name="60% - Акцент4 6" xfId="279"/>
    <cellStyle name="60% - Акцент4 7" xfId="280"/>
    <cellStyle name="60% - Акцент4 8" xfId="281"/>
    <cellStyle name="60% - Акцент4 9" xfId="282"/>
    <cellStyle name="60% — акцент5" xfId="283"/>
    <cellStyle name="60% - Акцент5 10" xfId="284"/>
    <cellStyle name="60% - Акцент5 2" xfId="285"/>
    <cellStyle name="60% - Акцент5 3" xfId="286"/>
    <cellStyle name="60% - Акцент5 4" xfId="287"/>
    <cellStyle name="60% - Акцент5 5" xfId="288"/>
    <cellStyle name="60% - Акцент5 6" xfId="289"/>
    <cellStyle name="60% - Акцент5 7" xfId="290"/>
    <cellStyle name="60% - Акцент5 8" xfId="291"/>
    <cellStyle name="60% - Акцент5 9" xfId="292"/>
    <cellStyle name="60% — акцент6" xfId="293"/>
    <cellStyle name="60% - Акцент6 10" xfId="294"/>
    <cellStyle name="60% - Акцент6 2" xfId="295"/>
    <cellStyle name="60% - Акцент6 3" xfId="296"/>
    <cellStyle name="60% - Акцент6 4" xfId="297"/>
    <cellStyle name="60% - Акцент6 5" xfId="298"/>
    <cellStyle name="60% - Акцент6 6" xfId="299"/>
    <cellStyle name="60% - Акцент6 7" xfId="300"/>
    <cellStyle name="60% - Акцент6 8" xfId="301"/>
    <cellStyle name="60% - Акцент6 9" xfId="302"/>
    <cellStyle name="Акцент1" xfId="303"/>
    <cellStyle name="Акцент1 10" xfId="304"/>
    <cellStyle name="Акцент1 2" xfId="305"/>
    <cellStyle name="Акцент1 3" xfId="306"/>
    <cellStyle name="Акцент1 4" xfId="307"/>
    <cellStyle name="Акцент1 5" xfId="308"/>
    <cellStyle name="Акцент1 6" xfId="309"/>
    <cellStyle name="Акцент1 7" xfId="310"/>
    <cellStyle name="Акцент1 8" xfId="311"/>
    <cellStyle name="Акцент1 9" xfId="312"/>
    <cellStyle name="Акцент2" xfId="313"/>
    <cellStyle name="Акцент2 10" xfId="314"/>
    <cellStyle name="Акцент2 2" xfId="315"/>
    <cellStyle name="Акцент2 3" xfId="316"/>
    <cellStyle name="Акцент2 4" xfId="317"/>
    <cellStyle name="Акцент2 5" xfId="318"/>
    <cellStyle name="Акцент2 6" xfId="319"/>
    <cellStyle name="Акцент2 7" xfId="320"/>
    <cellStyle name="Акцент2 8" xfId="321"/>
    <cellStyle name="Акцент2 9" xfId="322"/>
    <cellStyle name="Акцент3" xfId="323"/>
    <cellStyle name="Акцент3 10" xfId="324"/>
    <cellStyle name="Акцент3 2" xfId="325"/>
    <cellStyle name="Акцент3 3" xfId="326"/>
    <cellStyle name="Акцент3 4" xfId="327"/>
    <cellStyle name="Акцент3 5" xfId="328"/>
    <cellStyle name="Акцент3 6" xfId="329"/>
    <cellStyle name="Акцент3 7" xfId="330"/>
    <cellStyle name="Акцент3 8" xfId="331"/>
    <cellStyle name="Акцент3 9" xfId="332"/>
    <cellStyle name="Акцент4" xfId="333"/>
    <cellStyle name="Акцент4 10" xfId="334"/>
    <cellStyle name="Акцент4 2" xfId="335"/>
    <cellStyle name="Акцент4 3" xfId="336"/>
    <cellStyle name="Акцент4 4" xfId="337"/>
    <cellStyle name="Акцент4 5" xfId="338"/>
    <cellStyle name="Акцент4 6" xfId="339"/>
    <cellStyle name="Акцент4 7" xfId="340"/>
    <cellStyle name="Акцент4 8" xfId="341"/>
    <cellStyle name="Акцент4 9" xfId="342"/>
    <cellStyle name="Акцент5" xfId="343"/>
    <cellStyle name="Акцент5 10" xfId="344"/>
    <cellStyle name="Акцент5 2" xfId="345"/>
    <cellStyle name="Акцент5 3" xfId="346"/>
    <cellStyle name="Акцент5 4" xfId="347"/>
    <cellStyle name="Акцент5 5" xfId="348"/>
    <cellStyle name="Акцент5 6" xfId="349"/>
    <cellStyle name="Акцент5 7" xfId="350"/>
    <cellStyle name="Акцент5 8" xfId="351"/>
    <cellStyle name="Акцент5 9" xfId="352"/>
    <cellStyle name="Акцент6" xfId="353"/>
    <cellStyle name="Акцент6 10" xfId="354"/>
    <cellStyle name="Акцент6 2" xfId="355"/>
    <cellStyle name="Акцент6 3" xfId="356"/>
    <cellStyle name="Акцент6 4" xfId="357"/>
    <cellStyle name="Акцент6 5" xfId="358"/>
    <cellStyle name="Акцент6 6" xfId="359"/>
    <cellStyle name="Акцент6 7" xfId="360"/>
    <cellStyle name="Акцент6 8" xfId="361"/>
    <cellStyle name="Акцент6 9" xfId="362"/>
    <cellStyle name="Ввод " xfId="363"/>
    <cellStyle name="Ввод  10" xfId="364"/>
    <cellStyle name="Ввод  2" xfId="365"/>
    <cellStyle name="Ввод  3" xfId="366"/>
    <cellStyle name="Ввод  4" xfId="367"/>
    <cellStyle name="Ввод  5" xfId="368"/>
    <cellStyle name="Ввод  6" xfId="369"/>
    <cellStyle name="Ввод  7" xfId="370"/>
    <cellStyle name="Ввод  8" xfId="371"/>
    <cellStyle name="Ввод  9" xfId="372"/>
    <cellStyle name="Вывод" xfId="373"/>
    <cellStyle name="Вывод 10" xfId="374"/>
    <cellStyle name="Вывод 2" xfId="375"/>
    <cellStyle name="Вывод 3" xfId="376"/>
    <cellStyle name="Вывод 4" xfId="377"/>
    <cellStyle name="Вывод 5" xfId="378"/>
    <cellStyle name="Вывод 6" xfId="379"/>
    <cellStyle name="Вывод 7" xfId="380"/>
    <cellStyle name="Вывод 8" xfId="381"/>
    <cellStyle name="Вывод 9" xfId="382"/>
    <cellStyle name="Вычисление" xfId="383"/>
    <cellStyle name="Вычисление 10" xfId="384"/>
    <cellStyle name="Вычисление 2" xfId="385"/>
    <cellStyle name="Вычисление 3" xfId="386"/>
    <cellStyle name="Вычисление 4" xfId="387"/>
    <cellStyle name="Вычисление 5" xfId="388"/>
    <cellStyle name="Вычисление 6" xfId="389"/>
    <cellStyle name="Вычисление 7" xfId="390"/>
    <cellStyle name="Вычисление 8" xfId="391"/>
    <cellStyle name="Вычисление 9" xfId="392"/>
    <cellStyle name="Hyperlink" xfId="393"/>
    <cellStyle name="Гиперссылка 2" xfId="394"/>
    <cellStyle name="Currency" xfId="395"/>
    <cellStyle name="Currency [0]" xfId="396"/>
    <cellStyle name="Заголовок 1" xfId="397"/>
    <cellStyle name="Заголовок 1 10" xfId="398"/>
    <cellStyle name="Заголовок 1 2" xfId="399"/>
    <cellStyle name="Заголовок 1 3" xfId="400"/>
    <cellStyle name="Заголовок 1 4" xfId="401"/>
    <cellStyle name="Заголовок 1 5" xfId="402"/>
    <cellStyle name="Заголовок 1 6" xfId="403"/>
    <cellStyle name="Заголовок 1 7" xfId="404"/>
    <cellStyle name="Заголовок 1 8" xfId="405"/>
    <cellStyle name="Заголовок 1 9" xfId="406"/>
    <cellStyle name="Заголовок 2" xfId="407"/>
    <cellStyle name="Заголовок 2 10" xfId="408"/>
    <cellStyle name="Заголовок 2 2" xfId="409"/>
    <cellStyle name="Заголовок 2 3" xfId="410"/>
    <cellStyle name="Заголовок 2 4" xfId="411"/>
    <cellStyle name="Заголовок 2 5" xfId="412"/>
    <cellStyle name="Заголовок 2 6" xfId="413"/>
    <cellStyle name="Заголовок 2 7" xfId="414"/>
    <cellStyle name="Заголовок 2 8" xfId="415"/>
    <cellStyle name="Заголовок 2 9" xfId="416"/>
    <cellStyle name="Заголовок 3" xfId="417"/>
    <cellStyle name="Заголовок 3 10" xfId="418"/>
    <cellStyle name="Заголовок 3 2" xfId="419"/>
    <cellStyle name="Заголовок 3 3" xfId="420"/>
    <cellStyle name="Заголовок 3 4" xfId="421"/>
    <cellStyle name="Заголовок 3 5" xfId="422"/>
    <cellStyle name="Заголовок 3 6" xfId="423"/>
    <cellStyle name="Заголовок 3 7" xfId="424"/>
    <cellStyle name="Заголовок 3 8" xfId="425"/>
    <cellStyle name="Заголовок 3 9" xfId="426"/>
    <cellStyle name="Заголовок 4" xfId="427"/>
    <cellStyle name="Заголовок 4 10" xfId="428"/>
    <cellStyle name="Заголовок 4 2" xfId="429"/>
    <cellStyle name="Заголовок 4 3" xfId="430"/>
    <cellStyle name="Заголовок 4 4" xfId="431"/>
    <cellStyle name="Заголовок 4 5" xfId="432"/>
    <cellStyle name="Заголовок 4 6" xfId="433"/>
    <cellStyle name="Заголовок 4 7" xfId="434"/>
    <cellStyle name="Заголовок 4 8" xfId="435"/>
    <cellStyle name="Заголовок 4 9" xfId="436"/>
    <cellStyle name="Итог" xfId="437"/>
    <cellStyle name="Итог 10" xfId="438"/>
    <cellStyle name="Итог 2" xfId="439"/>
    <cellStyle name="Итог 3" xfId="440"/>
    <cellStyle name="Итог 4" xfId="441"/>
    <cellStyle name="Итог 5" xfId="442"/>
    <cellStyle name="Итог 6" xfId="443"/>
    <cellStyle name="Итог 7" xfId="444"/>
    <cellStyle name="Итог 8" xfId="445"/>
    <cellStyle name="Итог 9" xfId="446"/>
    <cellStyle name="Контрольная ячейка" xfId="447"/>
    <cellStyle name="Контрольная ячейка 10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Название" xfId="457"/>
    <cellStyle name="Название 10" xfId="458"/>
    <cellStyle name="Название 2" xfId="459"/>
    <cellStyle name="Название 3" xfId="460"/>
    <cellStyle name="Название 4" xfId="461"/>
    <cellStyle name="Название 5" xfId="462"/>
    <cellStyle name="Название 6" xfId="463"/>
    <cellStyle name="Название 7" xfId="464"/>
    <cellStyle name="Название 8" xfId="465"/>
    <cellStyle name="Название 9" xfId="466"/>
    <cellStyle name="Нейтральный" xfId="467"/>
    <cellStyle name="Нейтральный 10" xfId="468"/>
    <cellStyle name="Нейтральный 2" xfId="469"/>
    <cellStyle name="Нейтральный 3" xfId="470"/>
    <cellStyle name="Нейтральный 4" xfId="471"/>
    <cellStyle name="Нейтральный 5" xfId="472"/>
    <cellStyle name="Нейтральный 6" xfId="473"/>
    <cellStyle name="Нейтральный 7" xfId="474"/>
    <cellStyle name="Нейтральный 8" xfId="475"/>
    <cellStyle name="Нейтральный 9" xfId="476"/>
    <cellStyle name="Обычный 10" xfId="477"/>
    <cellStyle name="Обычный 11" xfId="478"/>
    <cellStyle name="Обычный 12" xfId="479"/>
    <cellStyle name="Обычный 13" xfId="480"/>
    <cellStyle name="Обычный 2" xfId="481"/>
    <cellStyle name="Обычный 2 2" xfId="482"/>
    <cellStyle name="Обычный 3" xfId="483"/>
    <cellStyle name="Обычный 4" xfId="484"/>
    <cellStyle name="Обычный 5" xfId="485"/>
    <cellStyle name="Обычный 6" xfId="486"/>
    <cellStyle name="Обычный 7" xfId="487"/>
    <cellStyle name="Обычный 8" xfId="488"/>
    <cellStyle name="Обычный 9" xfId="489"/>
    <cellStyle name="Обычный_Трудоуст-во выпускников ТиПО-1 ШТ" xfId="490"/>
    <cellStyle name="Followed Hyperlink" xfId="491"/>
    <cellStyle name="Плохой" xfId="492"/>
    <cellStyle name="Плохой 10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ояснение" xfId="502"/>
    <cellStyle name="Пояснение 10" xfId="503"/>
    <cellStyle name="Пояснение 2" xfId="504"/>
    <cellStyle name="Пояснение 3" xfId="505"/>
    <cellStyle name="Пояснение 4" xfId="506"/>
    <cellStyle name="Пояснение 5" xfId="507"/>
    <cellStyle name="Пояснение 6" xfId="508"/>
    <cellStyle name="Пояснение 7" xfId="509"/>
    <cellStyle name="Пояснение 8" xfId="510"/>
    <cellStyle name="Пояснение 9" xfId="511"/>
    <cellStyle name="Примечание" xfId="512"/>
    <cellStyle name="Примечание 10" xfId="513"/>
    <cellStyle name="Примечание 2" xfId="514"/>
    <cellStyle name="Примечание 3" xfId="515"/>
    <cellStyle name="Примечание 4" xfId="516"/>
    <cellStyle name="Примечание 5" xfId="517"/>
    <cellStyle name="Примечание 6" xfId="518"/>
    <cellStyle name="Примечание 7" xfId="519"/>
    <cellStyle name="Примечание 8" xfId="520"/>
    <cellStyle name="Примечание 9" xfId="521"/>
    <cellStyle name="Percent" xfId="522"/>
    <cellStyle name="Связанная ячейка" xfId="523"/>
    <cellStyle name="Связанная ячейка 10" xfId="524"/>
    <cellStyle name="Связанная ячейка 2" xfId="525"/>
    <cellStyle name="Связанная ячейка 3" xfId="526"/>
    <cellStyle name="Связанная ячейка 4" xfId="527"/>
    <cellStyle name="Связанная ячейка 5" xfId="528"/>
    <cellStyle name="Связанная ячейка 6" xfId="529"/>
    <cellStyle name="Связанная ячейка 7" xfId="530"/>
    <cellStyle name="Связанная ячейка 8" xfId="531"/>
    <cellStyle name="Связанная ячейка 9" xfId="532"/>
    <cellStyle name="Текст предупреждения" xfId="533"/>
    <cellStyle name="Текст предупреждения 10" xfId="534"/>
    <cellStyle name="Текст предупреждения 2" xfId="535"/>
    <cellStyle name="Текст предупреждения 3" xfId="536"/>
    <cellStyle name="Текст предупреждения 4" xfId="537"/>
    <cellStyle name="Текст предупреждения 5" xfId="538"/>
    <cellStyle name="Текст предупреждения 6" xfId="539"/>
    <cellStyle name="Текст предупреждения 7" xfId="540"/>
    <cellStyle name="Текст предупреждения 8" xfId="541"/>
    <cellStyle name="Текст предупреждения 9" xfId="542"/>
    <cellStyle name="Comma" xfId="543"/>
    <cellStyle name="Comma [0]" xfId="544"/>
    <cellStyle name="Хороший" xfId="545"/>
    <cellStyle name="Хороший 10" xfId="546"/>
    <cellStyle name="Хороший 2" xfId="547"/>
    <cellStyle name="Хороший 3" xfId="548"/>
    <cellStyle name="Хороший 4" xfId="549"/>
    <cellStyle name="Хороший 5" xfId="550"/>
    <cellStyle name="Хороший 6" xfId="551"/>
    <cellStyle name="Хороший 7" xfId="552"/>
    <cellStyle name="Хороший 8" xfId="553"/>
    <cellStyle name="Хороший 9" xfId="5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tabSelected="1" view="pageBreakPreview" zoomScale="80" zoomScaleNormal="80" zoomScaleSheetLayoutView="80" zoomScalePageLayoutView="62" workbookViewId="0" topLeftCell="A19">
      <pane ySplit="5" topLeftCell="A24" activePane="bottomLeft" state="frozen"/>
      <selection pane="topLeft" activeCell="A19" sqref="A19"/>
      <selection pane="bottomLeft" activeCell="S48" sqref="S48"/>
    </sheetView>
  </sheetViews>
  <sheetFormatPr defaultColWidth="9.140625" defaultRowHeight="15"/>
  <cols>
    <col min="1" max="1" width="4.140625" style="44" customWidth="1"/>
    <col min="2" max="2" width="9.421875" style="97" customWidth="1"/>
    <col min="3" max="3" width="38.140625" style="1" customWidth="1"/>
    <col min="4" max="4" width="19.57421875" style="1" customWidth="1"/>
    <col min="5" max="5" width="16.421875" style="2" customWidth="1"/>
    <col min="6" max="6" width="16.140625" style="2" customWidth="1"/>
    <col min="7" max="7" width="14.140625" style="2" customWidth="1"/>
    <col min="8" max="8" width="16.28125" style="2" customWidth="1"/>
    <col min="9" max="9" width="14.8515625" style="2" customWidth="1"/>
    <col min="10" max="10" width="16.140625" style="2" customWidth="1"/>
    <col min="11" max="11" width="13.57421875" style="2" customWidth="1"/>
    <col min="12" max="12" width="17.00390625" style="2" customWidth="1"/>
    <col min="13" max="13" width="13.57421875" style="2" customWidth="1"/>
    <col min="14" max="14" width="16.7109375" style="2" customWidth="1"/>
    <col min="15" max="15" width="14.7109375" style="2" customWidth="1"/>
    <col min="16" max="16" width="16.7109375" style="2" customWidth="1"/>
    <col min="17" max="17" width="16.8515625" style="2" customWidth="1"/>
    <col min="18" max="18" width="16.7109375" style="2" customWidth="1"/>
    <col min="19" max="19" width="14.28125" style="2" customWidth="1"/>
    <col min="20" max="20" width="19.140625" style="2" customWidth="1"/>
    <col min="21" max="21" width="12.57421875" style="2" bestFit="1" customWidth="1"/>
    <col min="22" max="22" width="12.57421875" style="11" bestFit="1" customWidth="1"/>
    <col min="23" max="23" width="12.57421875" style="10" bestFit="1" customWidth="1"/>
    <col min="24" max="24" width="11.28125" style="10" bestFit="1" customWidth="1"/>
    <col min="25" max="16384" width="9.140625" style="10" customWidth="1"/>
  </cols>
  <sheetData>
    <row r="1" ht="15">
      <c r="J1" s="2">
        <v>136</v>
      </c>
    </row>
    <row r="2" spans="3:22" ht="15.75" customHeight="1">
      <c r="C2" s="12"/>
      <c r="D2" s="13"/>
      <c r="E2" s="14"/>
      <c r="F2" s="14"/>
      <c r="G2" s="14"/>
      <c r="H2" s="14"/>
      <c r="I2" s="14"/>
      <c r="J2" s="15"/>
      <c r="K2" s="15"/>
      <c r="L2" s="16" t="s">
        <v>4</v>
      </c>
      <c r="M2" s="17"/>
      <c r="N2" s="15"/>
      <c r="O2" s="15"/>
      <c r="P2" s="15"/>
      <c r="Q2" s="15"/>
      <c r="R2" s="15"/>
      <c r="S2" s="15"/>
      <c r="T2" s="15"/>
      <c r="U2" s="17"/>
      <c r="V2" s="18"/>
    </row>
    <row r="3" spans="1:22" s="24" customFormat="1" ht="19.5" customHeight="1">
      <c r="A3" s="44"/>
      <c r="B3" s="97"/>
      <c r="C3" s="19"/>
      <c r="D3" s="20"/>
      <c r="E3" s="14"/>
      <c r="F3" s="21"/>
      <c r="G3" s="21"/>
      <c r="H3" s="15"/>
      <c r="I3" s="21"/>
      <c r="J3" s="15"/>
      <c r="K3" s="15"/>
      <c r="L3" s="15" t="s">
        <v>26</v>
      </c>
      <c r="M3" s="17"/>
      <c r="N3" s="15"/>
      <c r="O3" s="15"/>
      <c r="P3" s="15"/>
      <c r="Q3" s="15"/>
      <c r="R3" s="15"/>
      <c r="S3" s="15"/>
      <c r="T3" s="15"/>
      <c r="U3" s="22"/>
      <c r="V3" s="23"/>
    </row>
    <row r="4" spans="3:26" ht="18" customHeight="1">
      <c r="C4" s="12"/>
      <c r="D4" s="25"/>
      <c r="E4" s="21"/>
      <c r="F4" s="15"/>
      <c r="G4" s="21"/>
      <c r="H4" s="21"/>
      <c r="I4" s="21"/>
      <c r="J4" s="15"/>
      <c r="K4" s="15"/>
      <c r="L4" s="15" t="s">
        <v>20</v>
      </c>
      <c r="M4" s="17"/>
      <c r="N4" s="15"/>
      <c r="O4" s="15"/>
      <c r="P4" s="26"/>
      <c r="Q4" s="26"/>
      <c r="R4" s="26"/>
      <c r="S4" s="15"/>
      <c r="T4" s="15"/>
      <c r="U4" s="17"/>
      <c r="V4" s="18"/>
      <c r="Z4" s="27"/>
    </row>
    <row r="5" spans="1:26" s="24" customFormat="1" ht="19.5" customHeight="1">
      <c r="A5" s="44"/>
      <c r="B5" s="97"/>
      <c r="C5" s="19"/>
      <c r="D5" s="28"/>
      <c r="E5" s="21"/>
      <c r="F5" s="21"/>
      <c r="G5" s="21"/>
      <c r="H5" s="21"/>
      <c r="I5" s="21"/>
      <c r="J5" s="15"/>
      <c r="K5" s="15"/>
      <c r="L5" s="15" t="s">
        <v>27</v>
      </c>
      <c r="M5" s="17"/>
      <c r="N5" s="15"/>
      <c r="O5" s="15"/>
      <c r="P5" s="15"/>
      <c r="Q5" s="15"/>
      <c r="R5" s="15"/>
      <c r="S5" s="15"/>
      <c r="T5" s="15"/>
      <c r="U5" s="22"/>
      <c r="V5" s="23"/>
      <c r="X5" s="29"/>
      <c r="Z5" s="30"/>
    </row>
    <row r="6" spans="3:26" ht="12.75" customHeight="1">
      <c r="C6" s="12"/>
      <c r="D6" s="31"/>
      <c r="E6" s="21"/>
      <c r="F6" s="21"/>
      <c r="G6" s="21"/>
      <c r="H6" s="21"/>
      <c r="I6" s="21"/>
      <c r="J6" s="15"/>
      <c r="K6" s="15"/>
      <c r="L6" s="15"/>
      <c r="M6" s="17"/>
      <c r="N6" s="15"/>
      <c r="O6" s="15"/>
      <c r="P6" s="15"/>
      <c r="Q6" s="15"/>
      <c r="R6" s="15"/>
      <c r="S6" s="15"/>
      <c r="T6" s="15"/>
      <c r="U6" s="17"/>
      <c r="V6" s="18"/>
      <c r="X6" s="32"/>
      <c r="Z6" s="27"/>
    </row>
    <row r="7" spans="3:26" ht="15.75" customHeight="1">
      <c r="C7" s="33" t="s">
        <v>3</v>
      </c>
      <c r="D7" s="12"/>
      <c r="E7" s="15"/>
      <c r="F7" s="15"/>
      <c r="G7" s="15"/>
      <c r="H7" s="21"/>
      <c r="I7" s="21"/>
      <c r="J7" s="15"/>
      <c r="K7" s="15"/>
      <c r="L7" s="15" t="s">
        <v>21</v>
      </c>
      <c r="M7" s="17"/>
      <c r="N7" s="15"/>
      <c r="O7" s="15"/>
      <c r="P7" s="15"/>
      <c r="Q7" s="15"/>
      <c r="R7" s="15"/>
      <c r="S7" s="26"/>
      <c r="T7" s="15"/>
      <c r="U7" s="17"/>
      <c r="V7" s="18"/>
      <c r="X7" s="27"/>
      <c r="Z7" s="27"/>
    </row>
    <row r="8" spans="3:26" ht="14.25" customHeight="1">
      <c r="C8" s="34" t="s">
        <v>14</v>
      </c>
      <c r="D8" s="12"/>
      <c r="E8" s="15"/>
      <c r="F8" s="15"/>
      <c r="G8" s="15"/>
      <c r="H8" s="21"/>
      <c r="I8" s="21"/>
      <c r="J8" s="15"/>
      <c r="K8" s="15"/>
      <c r="L8" s="16" t="s">
        <v>16</v>
      </c>
      <c r="M8" s="17"/>
      <c r="N8" s="15"/>
      <c r="O8" s="15"/>
      <c r="P8" s="15"/>
      <c r="Q8" s="15"/>
      <c r="R8" s="15"/>
      <c r="S8" s="26"/>
      <c r="T8" s="15"/>
      <c r="U8" s="17"/>
      <c r="V8" s="18"/>
      <c r="X8" s="32"/>
      <c r="Z8" s="27"/>
    </row>
    <row r="9" spans="3:26" ht="15.75" customHeight="1">
      <c r="C9" s="33" t="s">
        <v>2</v>
      </c>
      <c r="D9" s="12"/>
      <c r="E9" s="15"/>
      <c r="F9" s="15"/>
      <c r="G9" s="15"/>
      <c r="H9" s="15"/>
      <c r="I9" s="21"/>
      <c r="J9" s="15"/>
      <c r="K9" s="15"/>
      <c r="L9" s="16" t="s">
        <v>18</v>
      </c>
      <c r="M9" s="17"/>
      <c r="N9" s="15"/>
      <c r="O9" s="15"/>
      <c r="P9" s="15"/>
      <c r="Q9" s="15"/>
      <c r="R9" s="15"/>
      <c r="S9" s="15"/>
      <c r="T9" s="15"/>
      <c r="U9" s="17"/>
      <c r="V9" s="18"/>
      <c r="X9" s="32"/>
      <c r="Z9" s="27"/>
    </row>
    <row r="10" spans="3:26" ht="15.75" customHeight="1">
      <c r="C10" s="33" t="s">
        <v>15</v>
      </c>
      <c r="D10" s="12"/>
      <c r="E10" s="15"/>
      <c r="F10" s="15"/>
      <c r="G10" s="15"/>
      <c r="H10" s="15"/>
      <c r="I10" s="21"/>
      <c r="J10" s="15"/>
      <c r="K10" s="15"/>
      <c r="L10" s="15" t="s">
        <v>5</v>
      </c>
      <c r="M10" s="17"/>
      <c r="N10" s="15"/>
      <c r="O10" s="15"/>
      <c r="P10" s="15"/>
      <c r="Q10" s="15"/>
      <c r="R10" s="15"/>
      <c r="S10" s="15"/>
      <c r="T10" s="15"/>
      <c r="U10" s="17"/>
      <c r="V10" s="18"/>
      <c r="X10" s="32"/>
      <c r="Z10" s="27"/>
    </row>
    <row r="11" spans="3:26" ht="15" customHeight="1">
      <c r="C11" s="35"/>
      <c r="D11" s="12"/>
      <c r="E11" s="26"/>
      <c r="F11" s="26"/>
      <c r="G11" s="26"/>
      <c r="H11" s="26"/>
      <c r="I11" s="21"/>
      <c r="J11" s="15"/>
      <c r="K11" s="15"/>
      <c r="L11" s="16" t="s">
        <v>22</v>
      </c>
      <c r="M11" s="17"/>
      <c r="N11" s="15"/>
      <c r="O11" s="15"/>
      <c r="P11" s="15"/>
      <c r="Q11" s="15"/>
      <c r="R11" s="15"/>
      <c r="S11" s="15"/>
      <c r="T11" s="15"/>
      <c r="U11" s="36"/>
      <c r="V11" s="18"/>
      <c r="X11" s="32"/>
      <c r="Z11" s="27"/>
    </row>
    <row r="12" spans="3:26" ht="15.75" customHeight="1">
      <c r="C12" s="37"/>
      <c r="D12" s="12"/>
      <c r="E12" s="38"/>
      <c r="F12" s="38"/>
      <c r="G12" s="38"/>
      <c r="H12" s="38"/>
      <c r="I12" s="21"/>
      <c r="J12" s="15"/>
      <c r="K12" s="15"/>
      <c r="L12" s="16" t="s">
        <v>17</v>
      </c>
      <c r="M12" s="17"/>
      <c r="N12" s="15"/>
      <c r="O12" s="15"/>
      <c r="P12" s="15"/>
      <c r="Q12" s="15"/>
      <c r="R12" s="15"/>
      <c r="S12" s="15"/>
      <c r="T12" s="15"/>
      <c r="U12" s="17"/>
      <c r="V12" s="18"/>
      <c r="X12" s="32"/>
      <c r="Z12" s="27"/>
    </row>
    <row r="13" spans="3:26" ht="15.75" customHeight="1">
      <c r="C13" s="35"/>
      <c r="D13" s="12"/>
      <c r="E13" s="38"/>
      <c r="F13" s="38"/>
      <c r="G13" s="38"/>
      <c r="H13" s="38"/>
      <c r="I13" s="21"/>
      <c r="J13" s="15"/>
      <c r="K13" s="15"/>
      <c r="L13" s="16" t="s">
        <v>19</v>
      </c>
      <c r="M13" s="17"/>
      <c r="N13" s="15"/>
      <c r="O13" s="15"/>
      <c r="P13" s="15"/>
      <c r="Q13" s="15"/>
      <c r="R13" s="15"/>
      <c r="S13" s="15"/>
      <c r="T13" s="15"/>
      <c r="U13" s="17"/>
      <c r="V13" s="18"/>
      <c r="X13" s="32"/>
      <c r="Z13" s="27"/>
    </row>
    <row r="14" spans="3:26" ht="14.25" customHeight="1">
      <c r="C14" s="35"/>
      <c r="D14" s="12"/>
      <c r="E14" s="15"/>
      <c r="F14" s="15"/>
      <c r="G14" s="15"/>
      <c r="H14" s="15"/>
      <c r="I14" s="21"/>
      <c r="J14" s="15"/>
      <c r="K14" s="15"/>
      <c r="L14" s="15" t="s">
        <v>6</v>
      </c>
      <c r="M14" s="17"/>
      <c r="N14" s="15"/>
      <c r="O14" s="15"/>
      <c r="P14" s="15"/>
      <c r="Q14" s="15"/>
      <c r="R14" s="15"/>
      <c r="S14" s="15"/>
      <c r="T14" s="15"/>
      <c r="U14" s="36"/>
      <c r="V14" s="18"/>
      <c r="X14" s="32"/>
      <c r="Z14" s="27"/>
    </row>
    <row r="15" spans="3:26" ht="12.75" customHeight="1">
      <c r="C15" s="12"/>
      <c r="D15" s="12"/>
      <c r="E15" s="21"/>
      <c r="F15" s="21"/>
      <c r="G15" s="21"/>
      <c r="H15" s="21"/>
      <c r="I15" s="21"/>
      <c r="J15" s="26"/>
      <c r="K15" s="26"/>
      <c r="L15" s="26"/>
      <c r="M15" s="15"/>
      <c r="N15" s="15"/>
      <c r="O15" s="15"/>
      <c r="P15" s="15"/>
      <c r="Q15" s="15"/>
      <c r="R15" s="15"/>
      <c r="S15" s="15"/>
      <c r="T15" s="15"/>
      <c r="U15" s="36"/>
      <c r="V15" s="18"/>
      <c r="X15" s="32"/>
      <c r="Z15" s="27"/>
    </row>
    <row r="16" spans="3:26" ht="12.75" customHeight="1">
      <c r="C16" s="12"/>
      <c r="D16" s="12"/>
      <c r="E16" s="21"/>
      <c r="F16" s="21"/>
      <c r="G16" s="21"/>
      <c r="H16" s="21"/>
      <c r="I16" s="21"/>
      <c r="J16" s="26"/>
      <c r="K16" s="26"/>
      <c r="L16" s="26"/>
      <c r="M16" s="15"/>
      <c r="N16" s="15"/>
      <c r="O16" s="15"/>
      <c r="P16" s="15"/>
      <c r="Q16" s="15"/>
      <c r="R16" s="15"/>
      <c r="S16" s="15"/>
      <c r="T16" s="15"/>
      <c r="U16" s="36"/>
      <c r="V16" s="18"/>
      <c r="X16" s="32"/>
      <c r="Z16" s="27"/>
    </row>
    <row r="17" spans="3:26" ht="36.75" customHeight="1">
      <c r="C17" s="123" t="s">
        <v>28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36"/>
      <c r="X17" s="32"/>
      <c r="Z17" s="27"/>
    </row>
    <row r="18" spans="3:26" ht="12.75" customHeight="1">
      <c r="C18" s="12"/>
      <c r="D18" s="12"/>
      <c r="E18" s="21"/>
      <c r="F18" s="21"/>
      <c r="G18" s="21"/>
      <c r="H18" s="21"/>
      <c r="I18" s="21"/>
      <c r="J18" s="26"/>
      <c r="K18" s="26"/>
      <c r="L18" s="26"/>
      <c r="M18" s="15"/>
      <c r="N18" s="15"/>
      <c r="O18" s="15"/>
      <c r="P18" s="15"/>
      <c r="Q18" s="15"/>
      <c r="R18" s="15"/>
      <c r="S18" s="15"/>
      <c r="T18" s="15"/>
      <c r="U18" s="36"/>
      <c r="X18" s="32"/>
      <c r="Z18" s="27"/>
    </row>
    <row r="19" spans="1:22" s="52" customFormat="1" ht="18.75">
      <c r="A19" s="45"/>
      <c r="B19" s="98"/>
      <c r="C19" s="126" t="s">
        <v>54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50"/>
      <c r="V19" s="51"/>
    </row>
    <row r="20" spans="1:22" s="5" customFormat="1" ht="10.5" customHeight="1">
      <c r="A20" s="45"/>
      <c r="B20" s="98"/>
      <c r="C20" s="60"/>
      <c r="D20" s="61"/>
      <c r="E20" s="62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2"/>
      <c r="Q20" s="62"/>
      <c r="R20" s="62"/>
      <c r="S20" s="62"/>
      <c r="T20" s="62"/>
      <c r="U20" s="63"/>
      <c r="V20" s="48"/>
    </row>
    <row r="21" spans="1:22" s="5" customFormat="1" ht="32.25" customHeight="1">
      <c r="A21" s="45"/>
      <c r="B21" s="98"/>
      <c r="C21" s="119"/>
      <c r="D21" s="119" t="s">
        <v>7</v>
      </c>
      <c r="E21" s="119" t="s">
        <v>23</v>
      </c>
      <c r="F21" s="119"/>
      <c r="G21" s="119" t="s">
        <v>10</v>
      </c>
      <c r="H21" s="119"/>
      <c r="I21" s="119" t="s">
        <v>25</v>
      </c>
      <c r="J21" s="119"/>
      <c r="K21" s="119" t="s">
        <v>11</v>
      </c>
      <c r="L21" s="119"/>
      <c r="M21" s="119" t="s">
        <v>12</v>
      </c>
      <c r="N21" s="119"/>
      <c r="O21" s="119" t="s">
        <v>24</v>
      </c>
      <c r="P21" s="119"/>
      <c r="Q21" s="124" t="s">
        <v>35</v>
      </c>
      <c r="R21" s="125"/>
      <c r="S21" s="119" t="s">
        <v>13</v>
      </c>
      <c r="T21" s="119"/>
      <c r="U21" s="63"/>
      <c r="V21" s="48"/>
    </row>
    <row r="22" spans="1:22" s="5" customFormat="1" ht="31.5" customHeight="1">
      <c r="A22" s="45"/>
      <c r="B22" s="98"/>
      <c r="C22" s="120"/>
      <c r="D22" s="120"/>
      <c r="E22" s="64" t="s">
        <v>9</v>
      </c>
      <c r="F22" s="64" t="s">
        <v>8</v>
      </c>
      <c r="G22" s="64" t="s">
        <v>9</v>
      </c>
      <c r="H22" s="64" t="s">
        <v>8</v>
      </c>
      <c r="I22" s="64" t="s">
        <v>9</v>
      </c>
      <c r="J22" s="64" t="s">
        <v>8</v>
      </c>
      <c r="K22" s="64" t="s">
        <v>9</v>
      </c>
      <c r="L22" s="64" t="s">
        <v>8</v>
      </c>
      <c r="M22" s="64" t="s">
        <v>9</v>
      </c>
      <c r="N22" s="64" t="s">
        <v>8</v>
      </c>
      <c r="O22" s="64" t="s">
        <v>9</v>
      </c>
      <c r="P22" s="64" t="s">
        <v>8</v>
      </c>
      <c r="Q22" s="64" t="s">
        <v>9</v>
      </c>
      <c r="R22" s="64" t="s">
        <v>8</v>
      </c>
      <c r="S22" s="64" t="s">
        <v>9</v>
      </c>
      <c r="T22" s="64" t="s">
        <v>8</v>
      </c>
      <c r="U22" s="63"/>
      <c r="V22" s="48"/>
    </row>
    <row r="23" spans="1:22" s="5" customFormat="1" ht="15" customHeight="1">
      <c r="A23" s="45"/>
      <c r="B23" s="98"/>
      <c r="C23" s="65" t="s">
        <v>0</v>
      </c>
      <c r="D23" s="54" t="s">
        <v>1</v>
      </c>
      <c r="E23" s="80">
        <v>1</v>
      </c>
      <c r="F23" s="80">
        <v>2</v>
      </c>
      <c r="G23" s="80">
        <v>3</v>
      </c>
      <c r="H23" s="80">
        <v>4</v>
      </c>
      <c r="I23" s="80">
        <v>5</v>
      </c>
      <c r="J23" s="80">
        <v>6</v>
      </c>
      <c r="K23" s="80">
        <v>7</v>
      </c>
      <c r="L23" s="80">
        <v>8</v>
      </c>
      <c r="M23" s="80">
        <v>9</v>
      </c>
      <c r="N23" s="81">
        <v>10</v>
      </c>
      <c r="O23" s="81">
        <v>11</v>
      </c>
      <c r="P23" s="81">
        <v>12</v>
      </c>
      <c r="Q23" s="81">
        <v>13</v>
      </c>
      <c r="R23" s="81">
        <v>14</v>
      </c>
      <c r="S23" s="81">
        <v>15</v>
      </c>
      <c r="T23" s="81">
        <v>16</v>
      </c>
      <c r="U23" s="66"/>
      <c r="V23" s="48"/>
    </row>
    <row r="24" spans="1:24" s="116" customFormat="1" ht="30" customHeight="1">
      <c r="A24" s="109"/>
      <c r="B24" s="110">
        <v>31</v>
      </c>
      <c r="C24" s="92" t="s">
        <v>48</v>
      </c>
      <c r="D24" s="111"/>
      <c r="E24" s="112">
        <f>G24+I24+K24+M24+O24+Q24+S24</f>
        <v>202</v>
      </c>
      <c r="F24" s="112">
        <f aca="true" t="shared" si="0" ref="F24:T24">F27+F30+F32+F34+F37+F40+F42+F44+F47+F50</f>
        <v>24</v>
      </c>
      <c r="G24" s="112">
        <f t="shared" si="0"/>
        <v>156</v>
      </c>
      <c r="H24" s="112">
        <f t="shared" si="0"/>
        <v>19</v>
      </c>
      <c r="I24" s="112">
        <f t="shared" si="0"/>
        <v>2</v>
      </c>
      <c r="J24" s="112">
        <f t="shared" si="0"/>
        <v>1</v>
      </c>
      <c r="K24" s="112">
        <f t="shared" si="0"/>
        <v>1</v>
      </c>
      <c r="L24" s="112">
        <f t="shared" si="0"/>
        <v>1</v>
      </c>
      <c r="M24" s="112">
        <f t="shared" si="0"/>
        <v>2</v>
      </c>
      <c r="N24" s="112">
        <f t="shared" si="0"/>
        <v>2</v>
      </c>
      <c r="O24" s="112">
        <f t="shared" si="0"/>
        <v>2</v>
      </c>
      <c r="P24" s="112">
        <f t="shared" si="0"/>
        <v>1</v>
      </c>
      <c r="Q24" s="112">
        <f t="shared" si="0"/>
        <v>0</v>
      </c>
      <c r="R24" s="112">
        <f t="shared" si="0"/>
        <v>0</v>
      </c>
      <c r="S24" s="112">
        <f t="shared" si="0"/>
        <v>39</v>
      </c>
      <c r="T24" s="112">
        <f t="shared" si="0"/>
        <v>0</v>
      </c>
      <c r="U24" s="113"/>
      <c r="V24" s="114"/>
      <c r="W24" s="115"/>
      <c r="X24" s="114">
        <f>(G24+I24+K24+M24+O24+Q24)/E24*100</f>
        <v>80.6930693069307</v>
      </c>
    </row>
    <row r="25" spans="1:24" s="49" customFormat="1" ht="15" customHeight="1">
      <c r="A25" s="72"/>
      <c r="B25" s="98"/>
      <c r="C25" s="55" t="s">
        <v>37</v>
      </c>
      <c r="D25" s="79"/>
      <c r="E25" s="112">
        <f>E28+E31+E33+E35+E38+E43+E45+E48+E51</f>
        <v>102</v>
      </c>
      <c r="F25" s="112">
        <f aca="true" t="shared" si="1" ref="F25:T25">F28+F31+F33+F35+F38+F43+F45+F48+F51</f>
        <v>24</v>
      </c>
      <c r="G25" s="112">
        <f t="shared" si="1"/>
        <v>79</v>
      </c>
      <c r="H25" s="112">
        <f t="shared" si="1"/>
        <v>19</v>
      </c>
      <c r="I25" s="112">
        <f t="shared" si="1"/>
        <v>2</v>
      </c>
      <c r="J25" s="112">
        <f t="shared" si="1"/>
        <v>1</v>
      </c>
      <c r="K25" s="112">
        <f t="shared" si="1"/>
        <v>1</v>
      </c>
      <c r="L25" s="112">
        <f t="shared" si="1"/>
        <v>1</v>
      </c>
      <c r="M25" s="112">
        <f t="shared" si="1"/>
        <v>2</v>
      </c>
      <c r="N25" s="112">
        <f t="shared" si="1"/>
        <v>2</v>
      </c>
      <c r="O25" s="112">
        <f t="shared" si="1"/>
        <v>1</v>
      </c>
      <c r="P25" s="112">
        <f t="shared" si="1"/>
        <v>0</v>
      </c>
      <c r="Q25" s="112">
        <f t="shared" si="1"/>
        <v>0</v>
      </c>
      <c r="R25" s="112">
        <f t="shared" si="1"/>
        <v>0</v>
      </c>
      <c r="S25" s="112">
        <f t="shared" si="1"/>
        <v>16</v>
      </c>
      <c r="T25" s="112">
        <f t="shared" si="1"/>
        <v>0</v>
      </c>
      <c r="U25" s="75"/>
      <c r="V25" s="7"/>
      <c r="W25" s="56"/>
      <c r="X25" s="6">
        <f>(G25+I25+K25+M25+O25+Q25)/E25*100</f>
        <v>83.33333333333334</v>
      </c>
    </row>
    <row r="26" spans="1:24" s="49" customFormat="1" ht="15" customHeight="1">
      <c r="A26" s="72"/>
      <c r="B26" s="98"/>
      <c r="C26" s="55" t="s">
        <v>38</v>
      </c>
      <c r="D26" s="79"/>
      <c r="E26" s="112">
        <f>E29+E36+E39+E41+E46+E49+E52</f>
        <v>100</v>
      </c>
      <c r="F26" s="112">
        <f aca="true" t="shared" si="2" ref="F26:T26">F29+F36+F39+F41+F46+F49+F52</f>
        <v>0</v>
      </c>
      <c r="G26" s="112">
        <f t="shared" si="2"/>
        <v>77</v>
      </c>
      <c r="H26" s="112">
        <f t="shared" si="2"/>
        <v>0</v>
      </c>
      <c r="I26" s="112">
        <f t="shared" si="2"/>
        <v>0</v>
      </c>
      <c r="J26" s="112">
        <f t="shared" si="2"/>
        <v>0</v>
      </c>
      <c r="K26" s="112">
        <f t="shared" si="2"/>
        <v>0</v>
      </c>
      <c r="L26" s="112">
        <f t="shared" si="2"/>
        <v>0</v>
      </c>
      <c r="M26" s="112">
        <f t="shared" si="2"/>
        <v>0</v>
      </c>
      <c r="N26" s="112">
        <f t="shared" si="2"/>
        <v>0</v>
      </c>
      <c r="O26" s="112">
        <f t="shared" si="2"/>
        <v>1</v>
      </c>
      <c r="P26" s="112">
        <f t="shared" si="2"/>
        <v>1</v>
      </c>
      <c r="Q26" s="112">
        <f t="shared" si="2"/>
        <v>0</v>
      </c>
      <c r="R26" s="112">
        <f t="shared" si="2"/>
        <v>0</v>
      </c>
      <c r="S26" s="112">
        <f t="shared" si="2"/>
        <v>23</v>
      </c>
      <c r="T26" s="112">
        <f t="shared" si="2"/>
        <v>0</v>
      </c>
      <c r="U26" s="75"/>
      <c r="V26" s="7"/>
      <c r="W26" s="56"/>
      <c r="X26" s="6">
        <f>(G26+I26+K26+M26+O26+Q26)/E26*100</f>
        <v>78</v>
      </c>
    </row>
    <row r="27" spans="1:24" s="58" customFormat="1" ht="15" customHeight="1">
      <c r="A27" s="102">
        <v>1</v>
      </c>
      <c r="B27" s="77" t="s">
        <v>40</v>
      </c>
      <c r="C27" s="121" t="s">
        <v>29</v>
      </c>
      <c r="D27" s="122"/>
      <c r="E27" s="104">
        <f>E28+E29</f>
        <v>66</v>
      </c>
      <c r="F27" s="104">
        <f aca="true" t="shared" si="3" ref="F27:T27">F28+F29</f>
        <v>0</v>
      </c>
      <c r="G27" s="104">
        <f t="shared" si="3"/>
        <v>48</v>
      </c>
      <c r="H27" s="104">
        <f t="shared" si="3"/>
        <v>0</v>
      </c>
      <c r="I27" s="104">
        <f t="shared" si="3"/>
        <v>0</v>
      </c>
      <c r="J27" s="104">
        <f t="shared" si="3"/>
        <v>0</v>
      </c>
      <c r="K27" s="104">
        <f t="shared" si="3"/>
        <v>0</v>
      </c>
      <c r="L27" s="104">
        <f t="shared" si="3"/>
        <v>0</v>
      </c>
      <c r="M27" s="104">
        <f t="shared" si="3"/>
        <v>0</v>
      </c>
      <c r="N27" s="104">
        <f t="shared" si="3"/>
        <v>0</v>
      </c>
      <c r="O27" s="104">
        <f t="shared" si="3"/>
        <v>0</v>
      </c>
      <c r="P27" s="104">
        <f t="shared" si="3"/>
        <v>0</v>
      </c>
      <c r="Q27" s="104">
        <f t="shared" si="3"/>
        <v>0</v>
      </c>
      <c r="R27" s="104">
        <f t="shared" si="3"/>
        <v>0</v>
      </c>
      <c r="S27" s="104">
        <f t="shared" si="3"/>
        <v>18</v>
      </c>
      <c r="T27" s="104">
        <f t="shared" si="3"/>
        <v>0</v>
      </c>
      <c r="U27" s="74"/>
      <c r="V27" s="57"/>
      <c r="W27" s="7">
        <f aca="true" t="shared" si="4" ref="W27:W33">G27/E27*100</f>
        <v>72.72727272727273</v>
      </c>
      <c r="X27" s="6">
        <f aca="true" t="shared" si="5" ref="X27:X33">(G27+I27+K27+M27+O27+Q27)/E27*100</f>
        <v>72.72727272727273</v>
      </c>
    </row>
    <row r="28" spans="1:24" s="3" customFormat="1" ht="12.75">
      <c r="A28" s="53"/>
      <c r="B28" s="95"/>
      <c r="C28" s="100" t="s">
        <v>49</v>
      </c>
      <c r="D28" s="94"/>
      <c r="E28" s="103">
        <v>8</v>
      </c>
      <c r="F28" s="103">
        <v>0</v>
      </c>
      <c r="G28" s="103">
        <v>4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4</v>
      </c>
      <c r="T28" s="103">
        <v>0</v>
      </c>
      <c r="U28" s="76"/>
      <c r="V28" s="9"/>
      <c r="W28" s="8">
        <f t="shared" si="4"/>
        <v>50</v>
      </c>
      <c r="X28" s="6">
        <f t="shared" si="5"/>
        <v>50</v>
      </c>
    </row>
    <row r="29" spans="1:24" s="3" customFormat="1" ht="12.75">
      <c r="A29" s="53"/>
      <c r="B29" s="95"/>
      <c r="C29" s="100" t="s">
        <v>50</v>
      </c>
      <c r="D29" s="94"/>
      <c r="E29" s="103">
        <v>58</v>
      </c>
      <c r="F29" s="103">
        <v>0</v>
      </c>
      <c r="G29" s="103">
        <v>44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14</v>
      </c>
      <c r="T29" s="103">
        <v>0</v>
      </c>
      <c r="U29" s="76"/>
      <c r="V29" s="9"/>
      <c r="W29" s="8">
        <f t="shared" si="4"/>
        <v>75.86206896551724</v>
      </c>
      <c r="X29" s="6">
        <f t="shared" si="5"/>
        <v>75.86206896551724</v>
      </c>
    </row>
    <row r="30" spans="1:24" s="58" customFormat="1" ht="15" customHeight="1">
      <c r="A30" s="102">
        <v>2</v>
      </c>
      <c r="B30" s="77" t="s">
        <v>39</v>
      </c>
      <c r="C30" s="128" t="s">
        <v>30</v>
      </c>
      <c r="D30" s="128"/>
      <c r="E30" s="104">
        <f>E31</f>
        <v>31</v>
      </c>
      <c r="F30" s="104">
        <f aca="true" t="shared" si="6" ref="F30:T30">F31</f>
        <v>0</v>
      </c>
      <c r="G30" s="104">
        <f t="shared" si="6"/>
        <v>27</v>
      </c>
      <c r="H30" s="104">
        <f t="shared" si="6"/>
        <v>0</v>
      </c>
      <c r="I30" s="104">
        <f t="shared" si="6"/>
        <v>1</v>
      </c>
      <c r="J30" s="104">
        <f t="shared" si="6"/>
        <v>0</v>
      </c>
      <c r="K30" s="104">
        <f t="shared" si="6"/>
        <v>0</v>
      </c>
      <c r="L30" s="104">
        <f t="shared" si="6"/>
        <v>0</v>
      </c>
      <c r="M30" s="104">
        <f t="shared" si="6"/>
        <v>0</v>
      </c>
      <c r="N30" s="104">
        <f t="shared" si="6"/>
        <v>0</v>
      </c>
      <c r="O30" s="104">
        <f t="shared" si="6"/>
        <v>0</v>
      </c>
      <c r="P30" s="104">
        <f t="shared" si="6"/>
        <v>0</v>
      </c>
      <c r="Q30" s="104">
        <f t="shared" si="6"/>
        <v>0</v>
      </c>
      <c r="R30" s="104">
        <f t="shared" si="6"/>
        <v>0</v>
      </c>
      <c r="S30" s="104">
        <f t="shared" si="6"/>
        <v>3</v>
      </c>
      <c r="T30" s="104">
        <f t="shared" si="6"/>
        <v>0</v>
      </c>
      <c r="U30" s="74"/>
      <c r="V30" s="57"/>
      <c r="W30" s="7">
        <f t="shared" si="4"/>
        <v>87.09677419354838</v>
      </c>
      <c r="X30" s="6">
        <f t="shared" si="5"/>
        <v>90.32258064516128</v>
      </c>
    </row>
    <row r="31" spans="1:24" s="4" customFormat="1" ht="12.75">
      <c r="A31" s="53"/>
      <c r="B31" s="95"/>
      <c r="C31" s="100" t="s">
        <v>49</v>
      </c>
      <c r="D31" s="94"/>
      <c r="E31" s="85">
        <v>31</v>
      </c>
      <c r="F31" s="85">
        <v>0</v>
      </c>
      <c r="G31" s="85">
        <v>27</v>
      </c>
      <c r="H31" s="85">
        <v>0</v>
      </c>
      <c r="I31" s="85">
        <v>1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7">
        <v>3</v>
      </c>
      <c r="T31" s="87">
        <v>0</v>
      </c>
      <c r="U31" s="76"/>
      <c r="V31" s="9"/>
      <c r="W31" s="8">
        <f t="shared" si="4"/>
        <v>87.09677419354838</v>
      </c>
      <c r="X31" s="6">
        <f t="shared" si="5"/>
        <v>90.32258064516128</v>
      </c>
    </row>
    <row r="32" spans="1:24" s="58" customFormat="1" ht="15" customHeight="1">
      <c r="A32" s="102">
        <v>9</v>
      </c>
      <c r="B32" s="77" t="s">
        <v>47</v>
      </c>
      <c r="C32" s="129" t="s">
        <v>36</v>
      </c>
      <c r="D32" s="129"/>
      <c r="E32" s="104">
        <f>E33</f>
        <v>7</v>
      </c>
      <c r="F32" s="104">
        <f aca="true" t="shared" si="7" ref="F32:T32">F33</f>
        <v>0</v>
      </c>
      <c r="G32" s="104">
        <f t="shared" si="7"/>
        <v>4</v>
      </c>
      <c r="H32" s="104">
        <f t="shared" si="7"/>
        <v>0</v>
      </c>
      <c r="I32" s="104">
        <f t="shared" si="7"/>
        <v>0</v>
      </c>
      <c r="J32" s="104">
        <f t="shared" si="7"/>
        <v>0</v>
      </c>
      <c r="K32" s="104">
        <f t="shared" si="7"/>
        <v>0</v>
      </c>
      <c r="L32" s="104">
        <f t="shared" si="7"/>
        <v>0</v>
      </c>
      <c r="M32" s="104">
        <f t="shared" si="7"/>
        <v>0</v>
      </c>
      <c r="N32" s="104">
        <f t="shared" si="7"/>
        <v>0</v>
      </c>
      <c r="O32" s="104">
        <f t="shared" si="7"/>
        <v>0</v>
      </c>
      <c r="P32" s="104">
        <f t="shared" si="7"/>
        <v>0</v>
      </c>
      <c r="Q32" s="104">
        <f t="shared" si="7"/>
        <v>0</v>
      </c>
      <c r="R32" s="104">
        <f t="shared" si="7"/>
        <v>0</v>
      </c>
      <c r="S32" s="104">
        <f t="shared" si="7"/>
        <v>3</v>
      </c>
      <c r="T32" s="104">
        <f t="shared" si="7"/>
        <v>0</v>
      </c>
      <c r="U32" s="74"/>
      <c r="V32" s="57" t="e">
        <f>(H32+J32+L32+N32+P32+R32)/F32*100</f>
        <v>#DIV/0!</v>
      </c>
      <c r="W32" s="7">
        <f>G32/E32*100</f>
        <v>57.14285714285714</v>
      </c>
      <c r="X32" s="6">
        <f>(G32+I32+K32+M32+O32+Q32)/E32*100</f>
        <v>57.14285714285714</v>
      </c>
    </row>
    <row r="33" spans="1:24" s="4" customFormat="1" ht="12.75">
      <c r="A33" s="53"/>
      <c r="B33" s="95"/>
      <c r="C33" s="100" t="s">
        <v>49</v>
      </c>
      <c r="D33" s="94"/>
      <c r="E33" s="85">
        <v>7</v>
      </c>
      <c r="F33" s="85">
        <v>0</v>
      </c>
      <c r="G33" s="85">
        <v>4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/>
      <c r="R33" s="85">
        <v>0</v>
      </c>
      <c r="S33" s="85">
        <v>3</v>
      </c>
      <c r="T33" s="85">
        <v>0</v>
      </c>
      <c r="U33" s="76"/>
      <c r="V33" s="9" t="e">
        <f>(H33+J33+L33+N33+P33+R33)/F33*100</f>
        <v>#DIV/0!</v>
      </c>
      <c r="W33" s="8">
        <f t="shared" si="4"/>
        <v>57.14285714285714</v>
      </c>
      <c r="X33" s="6">
        <f t="shared" si="5"/>
        <v>57.14285714285714</v>
      </c>
    </row>
    <row r="34" spans="1:24" s="70" customFormat="1" ht="15" customHeight="1">
      <c r="A34" s="102">
        <v>15</v>
      </c>
      <c r="B34" s="77" t="s">
        <v>41</v>
      </c>
      <c r="C34" s="121" t="s">
        <v>31</v>
      </c>
      <c r="D34" s="122"/>
      <c r="E34" s="104">
        <f>E35+E36</f>
        <v>13</v>
      </c>
      <c r="F34" s="104">
        <f aca="true" t="shared" si="8" ref="F34:T34">F35+F36</f>
        <v>0</v>
      </c>
      <c r="G34" s="104">
        <f t="shared" si="8"/>
        <v>10</v>
      </c>
      <c r="H34" s="104">
        <f t="shared" si="8"/>
        <v>0</v>
      </c>
      <c r="I34" s="104">
        <f t="shared" si="8"/>
        <v>0</v>
      </c>
      <c r="J34" s="104">
        <f t="shared" si="8"/>
        <v>0</v>
      </c>
      <c r="K34" s="104">
        <f t="shared" si="8"/>
        <v>0</v>
      </c>
      <c r="L34" s="104">
        <f t="shared" si="8"/>
        <v>0</v>
      </c>
      <c r="M34" s="104">
        <f t="shared" si="8"/>
        <v>0</v>
      </c>
      <c r="N34" s="104">
        <f t="shared" si="8"/>
        <v>0</v>
      </c>
      <c r="O34" s="104">
        <f t="shared" si="8"/>
        <v>1</v>
      </c>
      <c r="P34" s="104">
        <f t="shared" si="8"/>
        <v>0</v>
      </c>
      <c r="Q34" s="104">
        <f t="shared" si="8"/>
        <v>0</v>
      </c>
      <c r="R34" s="104">
        <f t="shared" si="8"/>
        <v>0</v>
      </c>
      <c r="S34" s="104">
        <f t="shared" si="8"/>
        <v>2</v>
      </c>
      <c r="T34" s="104">
        <f t="shared" si="8"/>
        <v>0</v>
      </c>
      <c r="U34" s="74"/>
      <c r="V34" s="57" t="e">
        <f aca="true" t="shared" si="9" ref="V34:V39">(H34+J34+L34+N34+P34+R34)/F34*100</f>
        <v>#DIV/0!</v>
      </c>
      <c r="W34" s="7">
        <f aca="true" t="shared" si="10" ref="W34:W41">G34/E34*100</f>
        <v>76.92307692307693</v>
      </c>
      <c r="X34" s="6">
        <f aca="true" t="shared" si="11" ref="X34:X41">(G34+I34+K34+M34+O34+Q34)/E34*100</f>
        <v>84.61538461538461</v>
      </c>
    </row>
    <row r="35" spans="1:24" s="4" customFormat="1" ht="12.75">
      <c r="A35" s="53"/>
      <c r="B35" s="95"/>
      <c r="C35" s="100" t="s">
        <v>49</v>
      </c>
      <c r="D35" s="94"/>
      <c r="E35" s="85">
        <v>4</v>
      </c>
      <c r="F35" s="85">
        <v>0</v>
      </c>
      <c r="G35" s="85">
        <v>3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1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76"/>
      <c r="V35" s="9" t="e">
        <f t="shared" si="9"/>
        <v>#DIV/0!</v>
      </c>
      <c r="W35" s="8">
        <f t="shared" si="10"/>
        <v>75</v>
      </c>
      <c r="X35" s="47">
        <f t="shared" si="11"/>
        <v>100</v>
      </c>
    </row>
    <row r="36" spans="1:24" s="4" customFormat="1" ht="12.75">
      <c r="A36" s="53"/>
      <c r="B36" s="95"/>
      <c r="C36" s="100" t="s">
        <v>50</v>
      </c>
      <c r="D36" s="94"/>
      <c r="E36" s="85">
        <v>9</v>
      </c>
      <c r="F36" s="85">
        <v>0</v>
      </c>
      <c r="G36" s="85">
        <v>7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2</v>
      </c>
      <c r="T36" s="85">
        <v>0</v>
      </c>
      <c r="U36" s="76"/>
      <c r="V36" s="9" t="e">
        <f t="shared" si="9"/>
        <v>#DIV/0!</v>
      </c>
      <c r="W36" s="8">
        <f t="shared" si="10"/>
        <v>77.77777777777779</v>
      </c>
      <c r="X36" s="47">
        <f t="shared" si="11"/>
        <v>77.77777777777779</v>
      </c>
    </row>
    <row r="37" spans="1:24" s="69" customFormat="1" ht="12.75">
      <c r="A37" s="102">
        <v>16</v>
      </c>
      <c r="B37" s="77" t="s">
        <v>42</v>
      </c>
      <c r="C37" s="121" t="s">
        <v>32</v>
      </c>
      <c r="D37" s="122"/>
      <c r="E37" s="104">
        <f>E38+E39</f>
        <v>14</v>
      </c>
      <c r="F37" s="104">
        <f aca="true" t="shared" si="12" ref="F37:T37">F38+F39</f>
        <v>0</v>
      </c>
      <c r="G37" s="104">
        <f t="shared" si="12"/>
        <v>12</v>
      </c>
      <c r="H37" s="104">
        <f t="shared" si="12"/>
        <v>0</v>
      </c>
      <c r="I37" s="104">
        <f t="shared" si="12"/>
        <v>0</v>
      </c>
      <c r="J37" s="104">
        <f t="shared" si="12"/>
        <v>0</v>
      </c>
      <c r="K37" s="104">
        <f t="shared" si="12"/>
        <v>0</v>
      </c>
      <c r="L37" s="104">
        <f t="shared" si="12"/>
        <v>0</v>
      </c>
      <c r="M37" s="104">
        <f t="shared" si="12"/>
        <v>0</v>
      </c>
      <c r="N37" s="104">
        <f t="shared" si="12"/>
        <v>0</v>
      </c>
      <c r="O37" s="104">
        <f t="shared" si="12"/>
        <v>0</v>
      </c>
      <c r="P37" s="104">
        <f t="shared" si="12"/>
        <v>0</v>
      </c>
      <c r="Q37" s="104">
        <f t="shared" si="12"/>
        <v>0</v>
      </c>
      <c r="R37" s="104">
        <f t="shared" si="12"/>
        <v>0</v>
      </c>
      <c r="S37" s="104">
        <f t="shared" si="12"/>
        <v>2</v>
      </c>
      <c r="T37" s="104">
        <f t="shared" si="12"/>
        <v>0</v>
      </c>
      <c r="U37" s="74"/>
      <c r="V37" s="57" t="e">
        <f t="shared" si="9"/>
        <v>#DIV/0!</v>
      </c>
      <c r="W37" s="7">
        <f t="shared" si="10"/>
        <v>85.71428571428571</v>
      </c>
      <c r="X37" s="6">
        <f t="shared" si="11"/>
        <v>85.71428571428571</v>
      </c>
    </row>
    <row r="38" spans="1:24" s="46" customFormat="1" ht="12.75">
      <c r="A38" s="53"/>
      <c r="B38" s="95"/>
      <c r="C38" s="100" t="s">
        <v>49</v>
      </c>
      <c r="D38" s="93"/>
      <c r="E38" s="101">
        <v>7</v>
      </c>
      <c r="F38" s="90">
        <v>0</v>
      </c>
      <c r="G38" s="90">
        <v>6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1</v>
      </c>
      <c r="T38" s="105">
        <v>0</v>
      </c>
      <c r="U38" s="75"/>
      <c r="V38" s="7" t="e">
        <f t="shared" si="9"/>
        <v>#DIV/0!</v>
      </c>
      <c r="W38" s="8">
        <f t="shared" si="10"/>
        <v>85.71428571428571</v>
      </c>
      <c r="X38" s="6">
        <f t="shared" si="11"/>
        <v>85.71428571428571</v>
      </c>
    </row>
    <row r="39" spans="1:24" s="46" customFormat="1" ht="12.75">
      <c r="A39" s="53"/>
      <c r="B39" s="95"/>
      <c r="C39" s="100" t="s">
        <v>50</v>
      </c>
      <c r="D39" s="93"/>
      <c r="E39" s="90">
        <v>7</v>
      </c>
      <c r="F39" s="90">
        <v>0</v>
      </c>
      <c r="G39" s="90">
        <v>6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1</v>
      </c>
      <c r="T39" s="90">
        <v>0</v>
      </c>
      <c r="U39" s="88"/>
      <c r="V39" s="7" t="e">
        <f t="shared" si="9"/>
        <v>#DIV/0!</v>
      </c>
      <c r="W39" s="8">
        <f t="shared" si="10"/>
        <v>85.71428571428571</v>
      </c>
      <c r="X39" s="6">
        <f t="shared" si="11"/>
        <v>85.71428571428571</v>
      </c>
    </row>
    <row r="40" spans="1:24" s="69" customFormat="1" ht="15" customHeight="1">
      <c r="A40" s="102">
        <v>24</v>
      </c>
      <c r="B40" s="77" t="s">
        <v>43</v>
      </c>
      <c r="C40" s="130" t="s">
        <v>55</v>
      </c>
      <c r="D40" s="130"/>
      <c r="E40" s="104">
        <f>E41</f>
        <v>9</v>
      </c>
      <c r="F40" s="104">
        <f aca="true" t="shared" si="13" ref="F40:T40">F41</f>
        <v>0</v>
      </c>
      <c r="G40" s="104">
        <f t="shared" si="13"/>
        <v>7</v>
      </c>
      <c r="H40" s="104">
        <f t="shared" si="13"/>
        <v>0</v>
      </c>
      <c r="I40" s="104">
        <f t="shared" si="13"/>
        <v>0</v>
      </c>
      <c r="J40" s="104">
        <f t="shared" si="13"/>
        <v>0</v>
      </c>
      <c r="K40" s="104">
        <f t="shared" si="13"/>
        <v>0</v>
      </c>
      <c r="L40" s="104">
        <f t="shared" si="13"/>
        <v>0</v>
      </c>
      <c r="M40" s="104">
        <f t="shared" si="13"/>
        <v>0</v>
      </c>
      <c r="N40" s="104">
        <f t="shared" si="13"/>
        <v>0</v>
      </c>
      <c r="O40" s="104">
        <f t="shared" si="13"/>
        <v>0</v>
      </c>
      <c r="P40" s="104">
        <f t="shared" si="13"/>
        <v>0</v>
      </c>
      <c r="Q40" s="104">
        <f t="shared" si="13"/>
        <v>0</v>
      </c>
      <c r="R40" s="104">
        <f t="shared" si="13"/>
        <v>0</v>
      </c>
      <c r="S40" s="104">
        <f t="shared" si="13"/>
        <v>2</v>
      </c>
      <c r="T40" s="104">
        <f t="shared" si="13"/>
        <v>0</v>
      </c>
      <c r="U40" s="74"/>
      <c r="V40" s="67" t="e">
        <f>(H40+J40+L40+N40+P40+R40)/F40*100</f>
        <v>#DIV/0!</v>
      </c>
      <c r="W40" s="7">
        <f t="shared" si="10"/>
        <v>77.77777777777779</v>
      </c>
      <c r="X40" s="6">
        <f t="shared" si="11"/>
        <v>77.77777777777779</v>
      </c>
    </row>
    <row r="41" spans="1:24" s="4" customFormat="1" ht="15" customHeight="1">
      <c r="A41" s="53"/>
      <c r="B41" s="95"/>
      <c r="C41" s="100" t="s">
        <v>50</v>
      </c>
      <c r="D41" s="94"/>
      <c r="E41" s="85">
        <v>9</v>
      </c>
      <c r="F41" s="85">
        <v>0</v>
      </c>
      <c r="G41" s="85">
        <v>7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2</v>
      </c>
      <c r="T41" s="85">
        <v>0</v>
      </c>
      <c r="U41" s="76"/>
      <c r="V41" s="3"/>
      <c r="W41" s="8">
        <f t="shared" si="10"/>
        <v>77.77777777777779</v>
      </c>
      <c r="X41" s="6">
        <f t="shared" si="11"/>
        <v>77.77777777777779</v>
      </c>
    </row>
    <row r="42" spans="1:24" s="69" customFormat="1" ht="15" customHeight="1">
      <c r="A42" s="102">
        <v>45</v>
      </c>
      <c r="B42" s="77" t="s">
        <v>44</v>
      </c>
      <c r="C42" s="121" t="s">
        <v>33</v>
      </c>
      <c r="D42" s="122"/>
      <c r="E42" s="104">
        <f>E43</f>
        <v>13</v>
      </c>
      <c r="F42" s="104">
        <f aca="true" t="shared" si="14" ref="F42:T42">F43</f>
        <v>0</v>
      </c>
      <c r="G42" s="104">
        <f t="shared" si="14"/>
        <v>10</v>
      </c>
      <c r="H42" s="104">
        <f t="shared" si="14"/>
        <v>0</v>
      </c>
      <c r="I42" s="104">
        <f t="shared" si="14"/>
        <v>0</v>
      </c>
      <c r="J42" s="104">
        <f t="shared" si="14"/>
        <v>0</v>
      </c>
      <c r="K42" s="104">
        <f t="shared" si="14"/>
        <v>0</v>
      </c>
      <c r="L42" s="104">
        <f t="shared" si="14"/>
        <v>0</v>
      </c>
      <c r="M42" s="104">
        <f t="shared" si="14"/>
        <v>0</v>
      </c>
      <c r="N42" s="104">
        <f t="shared" si="14"/>
        <v>0</v>
      </c>
      <c r="O42" s="104">
        <f t="shared" si="14"/>
        <v>0</v>
      </c>
      <c r="P42" s="104">
        <f t="shared" si="14"/>
        <v>0</v>
      </c>
      <c r="Q42" s="104">
        <f t="shared" si="14"/>
        <v>0</v>
      </c>
      <c r="R42" s="104">
        <f t="shared" si="14"/>
        <v>0</v>
      </c>
      <c r="S42" s="104">
        <f t="shared" si="14"/>
        <v>3</v>
      </c>
      <c r="T42" s="104">
        <f t="shared" si="14"/>
        <v>0</v>
      </c>
      <c r="U42" s="74"/>
      <c r="V42" s="67">
        <v>0</v>
      </c>
      <c r="W42" s="7">
        <f>G42/E42*100</f>
        <v>76.92307692307693</v>
      </c>
      <c r="X42" s="68">
        <f>(G42+I42+K42+M42+O42+Q42)/E42*100</f>
        <v>76.92307692307693</v>
      </c>
    </row>
    <row r="43" spans="1:24" s="46" customFormat="1" ht="12.75">
      <c r="A43" s="53"/>
      <c r="B43" s="95"/>
      <c r="C43" s="100" t="s">
        <v>49</v>
      </c>
      <c r="D43" s="94"/>
      <c r="E43" s="90">
        <v>13</v>
      </c>
      <c r="F43" s="90">
        <v>0</v>
      </c>
      <c r="G43" s="90">
        <v>10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3</v>
      </c>
      <c r="T43" s="90">
        <v>0</v>
      </c>
      <c r="U43" s="88"/>
      <c r="V43" s="48"/>
      <c r="W43" s="8">
        <f>G43/E43*100</f>
        <v>76.92307692307693</v>
      </c>
      <c r="X43" s="6">
        <f>(G43+I43+K43+M43+O43+Q43)/E43*100</f>
        <v>76.92307692307693</v>
      </c>
    </row>
    <row r="44" spans="1:24" s="69" customFormat="1" ht="12.75">
      <c r="A44" s="102">
        <v>48</v>
      </c>
      <c r="B44" s="77" t="s">
        <v>45</v>
      </c>
      <c r="C44" s="117" t="s">
        <v>34</v>
      </c>
      <c r="D44" s="118"/>
      <c r="E44" s="104">
        <f>E45+E46</f>
        <v>13</v>
      </c>
      <c r="F44" s="104">
        <f aca="true" t="shared" si="15" ref="F44:T44">F45+F46</f>
        <v>0</v>
      </c>
      <c r="G44" s="104">
        <f t="shared" si="15"/>
        <v>8</v>
      </c>
      <c r="H44" s="104">
        <f t="shared" si="15"/>
        <v>0</v>
      </c>
      <c r="I44" s="104">
        <f t="shared" si="15"/>
        <v>0</v>
      </c>
      <c r="J44" s="104">
        <f t="shared" si="15"/>
        <v>0</v>
      </c>
      <c r="K44" s="104">
        <f t="shared" si="15"/>
        <v>0</v>
      </c>
      <c r="L44" s="104">
        <f t="shared" si="15"/>
        <v>0</v>
      </c>
      <c r="M44" s="104">
        <f t="shared" si="15"/>
        <v>0</v>
      </c>
      <c r="N44" s="104">
        <f t="shared" si="15"/>
        <v>0</v>
      </c>
      <c r="O44" s="104">
        <f t="shared" si="15"/>
        <v>0</v>
      </c>
      <c r="P44" s="104">
        <f t="shared" si="15"/>
        <v>0</v>
      </c>
      <c r="Q44" s="104">
        <f t="shared" si="15"/>
        <v>0</v>
      </c>
      <c r="R44" s="104">
        <f t="shared" si="15"/>
        <v>0</v>
      </c>
      <c r="S44" s="104">
        <f t="shared" si="15"/>
        <v>5</v>
      </c>
      <c r="T44" s="104">
        <f t="shared" si="15"/>
        <v>0</v>
      </c>
      <c r="U44" s="74"/>
      <c r="V44" s="67" t="e">
        <f>(H44+J44+L44+N44+P44+R44)/F44*100</f>
        <v>#DIV/0!</v>
      </c>
      <c r="W44" s="7">
        <f>G44/E44*100</f>
        <v>61.53846153846154</v>
      </c>
      <c r="X44" s="68">
        <f>(G44+I44+K44+M44+O44+Q44)/E44*100</f>
        <v>61.53846153846154</v>
      </c>
    </row>
    <row r="45" spans="1:24" s="4" customFormat="1" ht="15">
      <c r="A45" s="53"/>
      <c r="B45" s="95"/>
      <c r="C45" s="100" t="s">
        <v>49</v>
      </c>
      <c r="D45" s="108"/>
      <c r="E45" s="85">
        <v>5</v>
      </c>
      <c r="F45" s="86">
        <v>0</v>
      </c>
      <c r="G45" s="86">
        <v>3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2</v>
      </c>
      <c r="T45" s="86">
        <v>0</v>
      </c>
      <c r="U45" s="82"/>
      <c r="V45" s="78"/>
      <c r="W45" s="8">
        <f>G45/E45*100</f>
        <v>60</v>
      </c>
      <c r="X45" s="47">
        <f aca="true" t="shared" si="16" ref="X45:X52">(G45+I45+K45+M45+O45+Q45)/E45*100</f>
        <v>60</v>
      </c>
    </row>
    <row r="46" spans="1:24" s="46" customFormat="1" ht="12.75">
      <c r="A46" s="53"/>
      <c r="B46" s="95"/>
      <c r="C46" s="100" t="s">
        <v>50</v>
      </c>
      <c r="D46" s="94"/>
      <c r="E46" s="90">
        <v>8</v>
      </c>
      <c r="F46" s="90">
        <v>0</v>
      </c>
      <c r="G46" s="90">
        <v>5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3</v>
      </c>
      <c r="T46" s="90">
        <v>0</v>
      </c>
      <c r="U46" s="88"/>
      <c r="V46" s="48"/>
      <c r="W46" s="8">
        <f>G46/E46*100</f>
        <v>62.5</v>
      </c>
      <c r="X46" s="6">
        <f t="shared" si="16"/>
        <v>62.5</v>
      </c>
    </row>
    <row r="47" spans="1:24" s="71" customFormat="1" ht="12.75">
      <c r="A47" s="71">
        <v>49</v>
      </c>
      <c r="B47" s="77" t="s">
        <v>46</v>
      </c>
      <c r="C47" s="129" t="s">
        <v>53</v>
      </c>
      <c r="D47" s="129"/>
      <c r="E47" s="104">
        <f>E48+E49</f>
        <v>7</v>
      </c>
      <c r="F47" s="104">
        <f aca="true" t="shared" si="17" ref="F47:T47">F48+F49</f>
        <v>0</v>
      </c>
      <c r="G47" s="104">
        <f t="shared" si="17"/>
        <v>7</v>
      </c>
      <c r="H47" s="104">
        <f t="shared" si="17"/>
        <v>0</v>
      </c>
      <c r="I47" s="104">
        <f t="shared" si="17"/>
        <v>0</v>
      </c>
      <c r="J47" s="104">
        <f t="shared" si="17"/>
        <v>0</v>
      </c>
      <c r="K47" s="104">
        <f t="shared" si="17"/>
        <v>0</v>
      </c>
      <c r="L47" s="104">
        <f t="shared" si="17"/>
        <v>0</v>
      </c>
      <c r="M47" s="104">
        <f t="shared" si="17"/>
        <v>0</v>
      </c>
      <c r="N47" s="104">
        <f t="shared" si="17"/>
        <v>0</v>
      </c>
      <c r="O47" s="104">
        <f t="shared" si="17"/>
        <v>0</v>
      </c>
      <c r="P47" s="104">
        <f t="shared" si="17"/>
        <v>0</v>
      </c>
      <c r="Q47" s="104">
        <f t="shared" si="17"/>
        <v>0</v>
      </c>
      <c r="R47" s="104">
        <f t="shared" si="17"/>
        <v>0</v>
      </c>
      <c r="S47" s="104">
        <f t="shared" si="17"/>
        <v>0</v>
      </c>
      <c r="T47" s="104">
        <f t="shared" si="17"/>
        <v>0</v>
      </c>
      <c r="U47" s="74"/>
      <c r="V47" s="67">
        <v>0</v>
      </c>
      <c r="W47" s="7">
        <f aca="true" t="shared" si="18" ref="W47:W52">G47/E47*100</f>
        <v>100</v>
      </c>
      <c r="X47" s="68">
        <f t="shared" si="16"/>
        <v>100</v>
      </c>
    </row>
    <row r="48" spans="1:24" s="46" customFormat="1" ht="12.75">
      <c r="A48" s="53"/>
      <c r="B48" s="95"/>
      <c r="C48" s="100" t="s">
        <v>49</v>
      </c>
      <c r="D48" s="94"/>
      <c r="E48" s="91">
        <v>3</v>
      </c>
      <c r="F48" s="106">
        <v>0</v>
      </c>
      <c r="G48" s="107">
        <v>3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75"/>
      <c r="V48" s="6"/>
      <c r="W48" s="8">
        <f t="shared" si="18"/>
        <v>100</v>
      </c>
      <c r="X48" s="6">
        <f t="shared" si="16"/>
        <v>100</v>
      </c>
    </row>
    <row r="49" spans="1:24" s="46" customFormat="1" ht="12.75">
      <c r="A49" s="53"/>
      <c r="B49" s="95"/>
      <c r="C49" s="100" t="s">
        <v>50</v>
      </c>
      <c r="D49" s="93"/>
      <c r="E49" s="91">
        <v>4</v>
      </c>
      <c r="F49" s="106">
        <v>0</v>
      </c>
      <c r="G49" s="107">
        <v>4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/>
      <c r="U49" s="84"/>
      <c r="V49" s="83"/>
      <c r="W49" s="8"/>
      <c r="X49" s="83"/>
    </row>
    <row r="50" spans="1:24" s="69" customFormat="1" ht="12.75">
      <c r="A50" s="102">
        <v>50</v>
      </c>
      <c r="B50" s="77" t="s">
        <v>52</v>
      </c>
      <c r="C50" s="131" t="s">
        <v>51</v>
      </c>
      <c r="D50" s="131"/>
      <c r="E50" s="104">
        <f>E51+E52</f>
        <v>29</v>
      </c>
      <c r="F50" s="104">
        <f aca="true" t="shared" si="19" ref="F50:T50">F51+F52</f>
        <v>24</v>
      </c>
      <c r="G50" s="104">
        <f t="shared" si="19"/>
        <v>23</v>
      </c>
      <c r="H50" s="104">
        <f t="shared" si="19"/>
        <v>19</v>
      </c>
      <c r="I50" s="104">
        <f t="shared" si="19"/>
        <v>1</v>
      </c>
      <c r="J50" s="104">
        <f t="shared" si="19"/>
        <v>1</v>
      </c>
      <c r="K50" s="104">
        <f t="shared" si="19"/>
        <v>1</v>
      </c>
      <c r="L50" s="104">
        <f t="shared" si="19"/>
        <v>1</v>
      </c>
      <c r="M50" s="104">
        <f t="shared" si="19"/>
        <v>2</v>
      </c>
      <c r="N50" s="104">
        <f t="shared" si="19"/>
        <v>2</v>
      </c>
      <c r="O50" s="104">
        <f t="shared" si="19"/>
        <v>1</v>
      </c>
      <c r="P50" s="104">
        <f t="shared" si="19"/>
        <v>1</v>
      </c>
      <c r="Q50" s="104">
        <f t="shared" si="19"/>
        <v>0</v>
      </c>
      <c r="R50" s="104">
        <f t="shared" si="19"/>
        <v>0</v>
      </c>
      <c r="S50" s="104">
        <f t="shared" si="19"/>
        <v>1</v>
      </c>
      <c r="T50" s="104">
        <f t="shared" si="19"/>
        <v>0</v>
      </c>
      <c r="U50" s="74"/>
      <c r="V50" s="67">
        <f>(H50+J50+L50+N50+P50+R50)/F50*100</f>
        <v>100</v>
      </c>
      <c r="W50" s="7">
        <f t="shared" si="18"/>
        <v>79.3103448275862</v>
      </c>
      <c r="X50" s="68">
        <f t="shared" si="16"/>
        <v>96.55172413793103</v>
      </c>
    </row>
    <row r="51" spans="1:24" s="46" customFormat="1" ht="12.75">
      <c r="A51" s="53"/>
      <c r="B51" s="96"/>
      <c r="C51" s="100" t="s">
        <v>49</v>
      </c>
      <c r="D51" s="93"/>
      <c r="E51" s="90">
        <v>24</v>
      </c>
      <c r="F51" s="90">
        <v>24</v>
      </c>
      <c r="G51" s="90">
        <v>19</v>
      </c>
      <c r="H51" s="90">
        <v>19</v>
      </c>
      <c r="I51" s="90">
        <v>1</v>
      </c>
      <c r="J51" s="90">
        <v>1</v>
      </c>
      <c r="K51" s="90">
        <v>1</v>
      </c>
      <c r="L51" s="90">
        <v>1</v>
      </c>
      <c r="M51" s="90">
        <v>2</v>
      </c>
      <c r="N51" s="90">
        <v>2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105">
        <v>0</v>
      </c>
      <c r="U51" s="75"/>
      <c r="V51" s="48"/>
      <c r="W51" s="8">
        <f t="shared" si="18"/>
        <v>79.16666666666666</v>
      </c>
      <c r="X51" s="6">
        <f t="shared" si="16"/>
        <v>95.83333333333334</v>
      </c>
    </row>
    <row r="52" spans="1:24" s="46" customFormat="1" ht="12.75">
      <c r="A52" s="53"/>
      <c r="B52" s="96"/>
      <c r="C52" s="100" t="s">
        <v>50</v>
      </c>
      <c r="D52" s="93"/>
      <c r="E52" s="90">
        <v>5</v>
      </c>
      <c r="F52" s="90">
        <v>0</v>
      </c>
      <c r="G52" s="90">
        <v>4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1</v>
      </c>
      <c r="P52" s="90">
        <v>1</v>
      </c>
      <c r="Q52" s="90">
        <v>0</v>
      </c>
      <c r="R52" s="90">
        <v>0</v>
      </c>
      <c r="S52" s="90">
        <v>1</v>
      </c>
      <c r="T52" s="90">
        <v>0</v>
      </c>
      <c r="U52" s="88"/>
      <c r="V52" s="48"/>
      <c r="W52" s="8">
        <f t="shared" si="18"/>
        <v>80</v>
      </c>
      <c r="X52" s="6">
        <f t="shared" si="16"/>
        <v>100</v>
      </c>
    </row>
    <row r="53" spans="1:44" s="40" customFormat="1" ht="18.75">
      <c r="A53" s="73"/>
      <c r="B53" s="99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</row>
    <row r="54" spans="1:22" s="39" customFormat="1" ht="18.75">
      <c r="A54" s="73"/>
      <c r="B54" s="9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41"/>
      <c r="V54" s="41"/>
    </row>
    <row r="55" spans="1:25" s="40" customFormat="1" ht="18" customHeight="1">
      <c r="A55" s="73"/>
      <c r="B55" s="9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42"/>
      <c r="V55" s="42"/>
      <c r="W55" s="43"/>
      <c r="X55" s="43"/>
      <c r="Y55" s="43"/>
    </row>
  </sheetData>
  <sheetProtection/>
  <mergeCells count="23">
    <mergeCell ref="C40:D40"/>
    <mergeCell ref="C42:D42"/>
    <mergeCell ref="C50:D50"/>
    <mergeCell ref="S21:T21"/>
    <mergeCell ref="C19:T19"/>
    <mergeCell ref="M21:N21"/>
    <mergeCell ref="C53:AR53"/>
    <mergeCell ref="C27:D27"/>
    <mergeCell ref="C30:D30"/>
    <mergeCell ref="C47:D47"/>
    <mergeCell ref="E21:F21"/>
    <mergeCell ref="C32:D32"/>
    <mergeCell ref="C34:D34"/>
    <mergeCell ref="C44:D44"/>
    <mergeCell ref="D21:D22"/>
    <mergeCell ref="C37:D37"/>
    <mergeCell ref="C17:T17"/>
    <mergeCell ref="C21:C22"/>
    <mergeCell ref="G21:H21"/>
    <mergeCell ref="I21:J21"/>
    <mergeCell ref="K21:L21"/>
    <mergeCell ref="Q21:R21"/>
    <mergeCell ref="O21:P21"/>
  </mergeCells>
  <printOptions/>
  <pageMargins left="0.1968503937007874" right="0.15748031496062992" top="0.35433070866141736" bottom="0.15748031496062992" header="0" footer="0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Nazgul</dc:creator>
  <cp:keywords/>
  <dc:description/>
  <cp:lastModifiedBy>БА</cp:lastModifiedBy>
  <cp:lastPrinted>2021-11-10T09:41:25Z</cp:lastPrinted>
  <dcterms:created xsi:type="dcterms:W3CDTF">2012-06-20T13:46:51Z</dcterms:created>
  <dcterms:modified xsi:type="dcterms:W3CDTF">2022-10-19T08:55:11Z</dcterms:modified>
  <cp:category/>
  <cp:version/>
  <cp:contentType/>
  <cp:contentStatus/>
</cp:coreProperties>
</file>